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01-Projects\PDS-3362-HV-LV DCDC\002-V2.0\03-Release\Archive\Mother Board V2.0\Project Outputs\"/>
    </mc:Choice>
  </mc:AlternateContent>
  <xr:revisionPtr revIDLastSave="0" documentId="8_{750928B2-1BBF-463A-8EC8-7A42F0B363B4}" xr6:coauthVersionLast="36" xr6:coauthVersionMax="36" xr10:uidLastSave="{00000000-0000-0000-0000-000000000000}"/>
  <bookViews>
    <workbookView xWindow="32760" yWindow="132" windowWidth="15168" windowHeight="8760" xr2:uid="{00000000-000D-0000-FFFF-FFFF00000000}"/>
  </bookViews>
  <sheets>
    <sheet name="BOM Report" sheetId="1" r:id="rId1"/>
  </sheets>
  <definedNames>
    <definedName name="Disties">#REF!</definedName>
    <definedName name="Distributor">#REF!</definedName>
    <definedName name="Disty">#REF!</definedName>
    <definedName name="_xlnm.Print_Area" localSheetId="0">'BOM Report'!$B$1:$H$84</definedName>
    <definedName name="_xlnm.Print_Titles" localSheetId="0">'BOM Report'!$6:$6</definedName>
    <definedName name="Vendor">#REF!</definedName>
    <definedName name="Vendors">#REF!</definedName>
  </definedNames>
  <calcPr calcId="191029"/>
</workbook>
</file>

<file path=xl/calcChain.xml><?xml version="1.0" encoding="utf-8"?>
<calcChain xmlns="http://schemas.openxmlformats.org/spreadsheetml/2006/main">
  <c r="A83" i="1" l="1"/>
  <c r="A82" i="1"/>
  <c r="A81" i="1"/>
  <c r="A80" i="1"/>
  <c r="A79" i="1"/>
  <c r="A78" i="1"/>
  <c r="A77" i="1"/>
  <c r="A76" i="1"/>
  <c r="A75" i="1"/>
  <c r="A74" i="1"/>
  <c r="A73" i="1"/>
  <c r="A72" i="1"/>
  <c r="A71" i="1"/>
  <c r="A70" i="1"/>
  <c r="A69" i="1"/>
  <c r="A68" i="1"/>
  <c r="A67" i="1"/>
  <c r="A66" i="1"/>
  <c r="A65" i="1"/>
  <c r="A64" i="1"/>
  <c r="A63" i="1"/>
  <c r="A62" i="1"/>
  <c r="A61" i="1"/>
  <c r="A60" i="1"/>
  <c r="A59" i="1"/>
  <c r="A58" i="1"/>
  <c r="A57" i="1"/>
  <c r="A56" i="1"/>
  <c r="A55" i="1"/>
  <c r="A54" i="1"/>
  <c r="A53" i="1"/>
  <c r="A52" i="1"/>
  <c r="A51" i="1"/>
  <c r="A50" i="1"/>
  <c r="A49" i="1"/>
  <c r="A48" i="1"/>
  <c r="A47" i="1"/>
  <c r="A46" i="1"/>
  <c r="A45" i="1"/>
  <c r="A44" i="1"/>
  <c r="A43" i="1"/>
  <c r="A42" i="1"/>
  <c r="A41" i="1"/>
  <c r="A40" i="1"/>
  <c r="A39" i="1"/>
  <c r="A38" i="1"/>
  <c r="A37" i="1"/>
  <c r="A36" i="1"/>
  <c r="A35" i="1"/>
  <c r="A34" i="1"/>
  <c r="A33" i="1"/>
  <c r="A32" i="1"/>
  <c r="A31" i="1"/>
  <c r="A30" i="1"/>
  <c r="A29" i="1"/>
  <c r="A28" i="1"/>
  <c r="A27" i="1"/>
  <c r="A26" i="1"/>
  <c r="A25" i="1"/>
  <c r="A24" i="1"/>
  <c r="A23" i="1"/>
  <c r="A22" i="1"/>
  <c r="A21" i="1"/>
  <c r="A20" i="1"/>
  <c r="A19" i="1"/>
  <c r="A18" i="1"/>
  <c r="A17" i="1"/>
  <c r="A16" i="1"/>
  <c r="A15" i="1"/>
  <c r="A14" i="1"/>
  <c r="A13" i="1"/>
  <c r="A12" i="1"/>
  <c r="A11" i="1"/>
  <c r="A10" i="1"/>
  <c r="A9" i="1"/>
  <c r="F4" i="1" l="1"/>
  <c r="A8" i="1"/>
  <c r="A7" i="1"/>
  <c r="B1" i="1"/>
</calcChain>
</file>

<file path=xl/sharedStrings.xml><?xml version="1.0" encoding="utf-8"?>
<sst xmlns="http://schemas.openxmlformats.org/spreadsheetml/2006/main" count="437" uniqueCount="341">
  <si>
    <t>Filename:</t>
  </si>
  <si>
    <t>Generated:</t>
  </si>
  <si>
    <t>Variant:</t>
  </si>
  <si>
    <t>Item #</t>
  </si>
  <si>
    <t>TID #:</t>
  </si>
  <si>
    <t>Mother Board</t>
  </si>
  <si>
    <t>PMP41078 PSFB version</t>
  </si>
  <si>
    <t>B</t>
  </si>
  <si>
    <t>7/10/2024 1:04 AM</t>
  </si>
  <si>
    <t>PMP41078</t>
  </si>
  <si>
    <t>Designator</t>
  </si>
  <si>
    <t>!PCB1</t>
  </si>
  <si>
    <t>12V, BIAS_VIN</t>
  </si>
  <si>
    <t>AGND, BIAS_DGND</t>
  </si>
  <si>
    <t>AGND, BIAS_HS_12V, PGND, TP1, TP2, TP5, TP6, TP7, TP8, TP9, TP10, TP11, TP12, TP13, TP14, VIN</t>
  </si>
  <si>
    <t>C1, C5</t>
  </si>
  <si>
    <t>C2, C11, C12, C14, C16, C17</t>
  </si>
  <si>
    <t>C3, C4</t>
  </si>
  <si>
    <t>C6, C56</t>
  </si>
  <si>
    <t>C7, C8, C9, C10, C13, C18</t>
  </si>
  <si>
    <t>C15, C25, C26, C27, C28, C31, C32, C33, C34, C36, C37, C38, C57, C58, C59, C60, C61, C62, C63, C64</t>
  </si>
  <si>
    <t>C19, C20, C22, C29, C42, C44, C53, C76, C78, C79, C84, C88, C89, C95, C96, C99, C105, C106</t>
  </si>
  <si>
    <t>C21</t>
  </si>
  <si>
    <t>C23</t>
  </si>
  <si>
    <t>C24, C35</t>
  </si>
  <si>
    <t>C30, C45, C54, C55, C77, C87, C90, C91, C92, C93, C94, C98, C101, C102, C103</t>
  </si>
  <si>
    <t>C39, C40, C43, C48, C49, C50, C52, C65, C66, C67, C68</t>
  </si>
  <si>
    <t>C41, C75, C80, C83</t>
  </si>
  <si>
    <t>C51, C69, C70, C71, C81, C82, C85, C100, C104, C107, C108</t>
  </si>
  <si>
    <t>C73, C86, C97</t>
  </si>
  <si>
    <t>D1</t>
  </si>
  <si>
    <t>D2</t>
  </si>
  <si>
    <t>D3</t>
  </si>
  <si>
    <t>D4, D5</t>
  </si>
  <si>
    <t>D6, D7, D8, D9</t>
  </si>
  <si>
    <t>D10</t>
  </si>
  <si>
    <t>J1, J2, J5</t>
  </si>
  <si>
    <t>J3, J4</t>
  </si>
  <si>
    <t>J6, J17</t>
  </si>
  <si>
    <t>J7, J11, J13</t>
  </si>
  <si>
    <t>J8</t>
  </si>
  <si>
    <t>J9</t>
  </si>
  <si>
    <t>J12, J20</t>
  </si>
  <si>
    <t>J14, J15, J16</t>
  </si>
  <si>
    <t>J18</t>
  </si>
  <si>
    <t>L1</t>
  </si>
  <si>
    <t>LBL1</t>
  </si>
  <si>
    <t>R1, R15, R19, R117, R120, R121, R122, R123, R124, R126, R127, R128</t>
  </si>
  <si>
    <t>R2, R3</t>
  </si>
  <si>
    <t>R8, R9, R54, R78</t>
  </si>
  <si>
    <t>R11, R17, R22</t>
  </si>
  <si>
    <t>R14, R50, R60, R61, R65, R66, R79, R97, R99, R100, R103, R130, R134, R135, R136, R137</t>
  </si>
  <si>
    <t>R18, R21</t>
  </si>
  <si>
    <t>R20, R33, R77, R119</t>
  </si>
  <si>
    <t>R23</t>
  </si>
  <si>
    <t>R24, R32, R101, R102</t>
  </si>
  <si>
    <t>R25, R31, R67, R87, R96, R114</t>
  </si>
  <si>
    <t>R27, R40, R47, R52, R62, R73, R74, R76, R112, R113</t>
  </si>
  <si>
    <t>R28, R29, R39</t>
  </si>
  <si>
    <t>R30, R37, R38</t>
  </si>
  <si>
    <t>R34, R35, R36, R110, R115, R125, R131</t>
  </si>
  <si>
    <t>R42</t>
  </si>
  <si>
    <t>R43, R44, R45, R104, R105, R106</t>
  </si>
  <si>
    <t>R46, R48, R51, R63, R64, R68, R70, R71, R80, R98, R107</t>
  </si>
  <si>
    <t>R56, R108</t>
  </si>
  <si>
    <t>R58, R59, R69, R75, R109, R116</t>
  </si>
  <si>
    <t>R81</t>
  </si>
  <si>
    <t>R91, R95</t>
  </si>
  <si>
    <t>R92, R111</t>
  </si>
  <si>
    <t>R93</t>
  </si>
  <si>
    <t>R94</t>
  </si>
  <si>
    <t>T1</t>
  </si>
  <si>
    <t>U1, U2</t>
  </si>
  <si>
    <t>U3</t>
  </si>
  <si>
    <t>U4</t>
  </si>
  <si>
    <t>U5</t>
  </si>
  <si>
    <t>U6</t>
  </si>
  <si>
    <t>U7</t>
  </si>
  <si>
    <t>U9</t>
  </si>
  <si>
    <t>U10</t>
  </si>
  <si>
    <t>U11, U13</t>
  </si>
  <si>
    <t>U12</t>
  </si>
  <si>
    <t>U14</t>
  </si>
  <si>
    <t>J10</t>
  </si>
  <si>
    <t>L2</t>
  </si>
  <si>
    <t>R4, R5, R6, R7</t>
  </si>
  <si>
    <t>R10, R12, R13, R41, R49</t>
  </si>
  <si>
    <t>R16, R26, R118, R129, R132, R133</t>
  </si>
  <si>
    <t>Quantity</t>
  </si>
  <si>
    <t>Value</t>
  </si>
  <si>
    <t>120uF</t>
  </si>
  <si>
    <t>1800uF</t>
  </si>
  <si>
    <t>0.47uF</t>
  </si>
  <si>
    <t>0.01uF</t>
  </si>
  <si>
    <t>2.2uF</t>
  </si>
  <si>
    <t>10uF</t>
  </si>
  <si>
    <t>0.1uF</t>
  </si>
  <si>
    <t>4700pF</t>
  </si>
  <si>
    <t>10pF</t>
  </si>
  <si>
    <t>220pF</t>
  </si>
  <si>
    <t>1uF</t>
  </si>
  <si>
    <t>2200pF</t>
  </si>
  <si>
    <t>Red</t>
  </si>
  <si>
    <t>Green</t>
  </si>
  <si>
    <t>24V</t>
  </si>
  <si>
    <t>40V</t>
  </si>
  <si>
    <t>4.7V</t>
  </si>
  <si>
    <t>600 ohm</t>
  </si>
  <si>
    <t>10k</t>
  </si>
  <si>
    <t>7.50k</t>
  </si>
  <si>
    <t>10.0k</t>
  </si>
  <si>
    <t>60.4k</t>
  </si>
  <si>
    <t>1.00Meg</t>
  </si>
  <si>
    <t>2.00k</t>
  </si>
  <si>
    <t>1.00k</t>
  </si>
  <si>
    <t>47.5k</t>
  </si>
  <si>
    <t>845k</t>
  </si>
  <si>
    <t>9.09k</t>
  </si>
  <si>
    <t>15.0k</t>
  </si>
  <si>
    <t>3.30k</t>
  </si>
  <si>
    <t>3.65k</t>
  </si>
  <si>
    <t>30.0k</t>
  </si>
  <si>
    <t>100k</t>
  </si>
  <si>
    <t>8.5mH</t>
  </si>
  <si>
    <t>100uH</t>
  </si>
  <si>
    <t>PartNumber</t>
  </si>
  <si>
    <t>0312-0-15-15-34-27-10-0</t>
  </si>
  <si>
    <t>LGN2X121MELB45</t>
  </si>
  <si>
    <t>B41896C7188M000</t>
  </si>
  <si>
    <t>CGA9P1X7T2J474M250KC</t>
  </si>
  <si>
    <t>CGA6J4C0G2J103J125AA</t>
  </si>
  <si>
    <t>CGA5L3X7R1H225K160AB</t>
  </si>
  <si>
    <t>CGA6P3X7S1H106K250AE</t>
  </si>
  <si>
    <t>CGA2B3X7R1E104K050BB</t>
  </si>
  <si>
    <t>CGA3E2X7R2A472K080AA</t>
  </si>
  <si>
    <t>C1206C103J2GACAUTO</t>
  </si>
  <si>
    <t>04025U100CAT2A</t>
  </si>
  <si>
    <t>AC0402KRX7R7BB221</t>
  </si>
  <si>
    <t>06035C104KAZ2A</t>
  </si>
  <si>
    <t>CGA3E1X7R1E105K080AC</t>
  </si>
  <si>
    <t>GCM155R71H222KA37D</t>
  </si>
  <si>
    <t>CGA2B3X7R1H103K050BB</t>
  </si>
  <si>
    <t>LTST-C190CKT</t>
  </si>
  <si>
    <t>LTST-C190GKT</t>
  </si>
  <si>
    <t>NUP2105LT1G</t>
  </si>
  <si>
    <t>FSV340AF</t>
  </si>
  <si>
    <t>MBR130T3G</t>
  </si>
  <si>
    <t>EDZVFHT2R4.7B</t>
  </si>
  <si>
    <t>M50-3140545</t>
  </si>
  <si>
    <t>FLE-107-01-G-DV</t>
  </si>
  <si>
    <t>CLP-103-02-G-D</t>
  </si>
  <si>
    <t>HSEC8-160-01-L-DV-A-BL</t>
  </si>
  <si>
    <t>HSEC8-130-01-L-DV-A</t>
  </si>
  <si>
    <t>FLE-106-01-G-DV-A</t>
  </si>
  <si>
    <t>PRPC005SBAN-M71RC</t>
  </si>
  <si>
    <t>BLM15AX601SN1D</t>
  </si>
  <si>
    <t>THT-14-423-10</t>
  </si>
  <si>
    <t>RMC1JPTE</t>
  </si>
  <si>
    <t>CRCW120610K0JNEA</t>
  </si>
  <si>
    <t>ERA-2AEB752X</t>
  </si>
  <si>
    <t>RMCF0603ZT0R00</t>
  </si>
  <si>
    <t>RK73H1ETTP1002F</t>
  </si>
  <si>
    <t>CRCW060360K4FKEA</t>
  </si>
  <si>
    <t>RMCF1206ZT0R00</t>
  </si>
  <si>
    <t>CRCW06031M00FKEA</t>
  </si>
  <si>
    <t>ERJ-2RKF2001X</t>
  </si>
  <si>
    <t>CRCW04021K00FKED</t>
  </si>
  <si>
    <t>RMCF0402JT10R0</t>
  </si>
  <si>
    <t>CRCW120615R0FKEA</t>
  </si>
  <si>
    <t>CRCW06032K00FKEA</t>
  </si>
  <si>
    <t>CRCW0402100RFKED</t>
  </si>
  <si>
    <t>CRCW040247K5FKED</t>
  </si>
  <si>
    <t>ERJ-8ENF8453V</t>
  </si>
  <si>
    <t>CRCW04020000Z0ED</t>
  </si>
  <si>
    <t>CRCW12069K09FKEA</t>
  </si>
  <si>
    <t>CRCW040215K0FKED</t>
  </si>
  <si>
    <t>CRCW040249R9FKED</t>
  </si>
  <si>
    <t>RK73H1ETTP3301F</t>
  </si>
  <si>
    <t>CRCW04023K65FKED</t>
  </si>
  <si>
    <t>CRCW040230K0FKED</t>
  </si>
  <si>
    <t>CRCW0402100KFKED</t>
  </si>
  <si>
    <t>CST2010-100LB</t>
  </si>
  <si>
    <t>TMUX1309QDYYRQ1</t>
  </si>
  <si>
    <t>TCAN1043ADYYRQ1</t>
  </si>
  <si>
    <t>SN74AHC1G08QDBVRQ1</t>
  </si>
  <si>
    <t>TLV365QDBVRQ1</t>
  </si>
  <si>
    <t>TMCS1133B2QDVGR</t>
  </si>
  <si>
    <t>INA296A4QDDFRQ1</t>
  </si>
  <si>
    <t>AMC3311QDWERQ1</t>
  </si>
  <si>
    <t>INA225AQDGKRQ1</t>
  </si>
  <si>
    <t>TLV9001QDBVRQ1</t>
  </si>
  <si>
    <t>AMC1311BQDWVRQ1</t>
  </si>
  <si>
    <t>SN74AHC08QPWRG4Q1</t>
  </si>
  <si>
    <t>182-009-213R171</t>
  </si>
  <si>
    <t>ACT45B-101-2P-TL003</t>
  </si>
  <si>
    <t>CRCW1206100KJNEA</t>
  </si>
  <si>
    <t>Manufacturer</t>
  </si>
  <si>
    <t>Any</t>
  </si>
  <si>
    <t>Keystone Electronics</t>
  </si>
  <si>
    <t>Mill-Max</t>
  </si>
  <si>
    <t>Nichicon</t>
  </si>
  <si>
    <t>TDK</t>
  </si>
  <si>
    <t>Kemet</t>
  </si>
  <si>
    <t>AVX</t>
  </si>
  <si>
    <t>Yageo</t>
  </si>
  <si>
    <t>MuRata</t>
  </si>
  <si>
    <t>Lite-On</t>
  </si>
  <si>
    <t>ON Semiconductor</t>
  </si>
  <si>
    <t>Fairchild Semiconductor</t>
  </si>
  <si>
    <t>onsemi</t>
  </si>
  <si>
    <t>Rohm</t>
  </si>
  <si>
    <t>Harwin</t>
  </si>
  <si>
    <t>Keystone</t>
  </si>
  <si>
    <t>Samtec</t>
  </si>
  <si>
    <t>Molex</t>
  </si>
  <si>
    <t>Sullins Connector Solutions</t>
  </si>
  <si>
    <t>Brady</t>
  </si>
  <si>
    <t>Kamaya</t>
  </si>
  <si>
    <t>Vishay-Dale</t>
  </si>
  <si>
    <t>Panasonic</t>
  </si>
  <si>
    <t>Stackpole Electronics Inc</t>
  </si>
  <si>
    <t>KOA Speer</t>
  </si>
  <si>
    <t>Stackpole Electronics</t>
  </si>
  <si>
    <t>Coilcraft</t>
  </si>
  <si>
    <t>Texas Instruments</t>
  </si>
  <si>
    <t>NorComp</t>
  </si>
  <si>
    <t>Description</t>
  </si>
  <si>
    <t>Printed Circuit Board</t>
  </si>
  <si>
    <t>Test Point, Miniature, Red, TH</t>
  </si>
  <si>
    <t>Test Point, Miniature, Black, TH</t>
  </si>
  <si>
    <t>Pin Receptacle, .032-.046" .075" Dia, Gold, TH</t>
  </si>
  <si>
    <t>CAP, AL, 120 uF, 600 V, +/- 20%, TH</t>
  </si>
  <si>
    <t>CAP, AL, 1800 uF, 35 V, +/- 20%, 0.023 ohm, AEC-Q200 Grade 1, TH</t>
  </si>
  <si>
    <t>CAP, CERM, 0.47 µF, 630 V,+/- 20%, X7T, AEC-Q200 Grade 1, 2220</t>
  </si>
  <si>
    <t>CAP, CERM, 0.01 µF, 630 V,+/- 5%, C0G/NP0, AEC-Q200 Grade 1, 1210</t>
  </si>
  <si>
    <t>CAP, CERM, 2.2 uF, 50 V, +/- 10%, X7R, AEC-Q200 Grade 1, 1206</t>
  </si>
  <si>
    <t>CAP, CERM, 10 µF, 50 V,+/- 10%, X7S, AEC-Q200 Grade 1, 1210</t>
  </si>
  <si>
    <t>CAP, CERM, 0.1 µF, 25 V,+/- 10%, X7R, AEC-Q200 Grade 1, 0402</t>
  </si>
  <si>
    <t>CAP, CERM, 4700 pF, 100 V, +/- 10%, X7R, AEC-Q200 Grade 1, 0603</t>
  </si>
  <si>
    <t>CAP, CERM, 0.01 uF, 200 V, +/- 5%, C0G/NP0, AEC-Q200 Grade 1, 1206</t>
  </si>
  <si>
    <t>CAP, CERM, 10 pF, 50 V,+/- 2.5%, C0G/NP0, AEC-Q200 Grade 1, 0402</t>
  </si>
  <si>
    <t>CAP, CERM, 220 pF, 16 V,+/- 10%, X7R, AEC-Q200 Grade 1, 0402</t>
  </si>
  <si>
    <t>CAP, CERM, 0.1 µF, 50 V,+/- 10%, X7R, AEC-Q200 Grade 1, 0603</t>
  </si>
  <si>
    <t>CAP, CERM, 1 µF, 25 V,+/- 10%, X7R, AEC-Q200 Grade 1, 0603</t>
  </si>
  <si>
    <t>CAP, CERM, 2200 pF, 50 V, +/- 10%, X7R, AEC-Q200 Grade 1, 0402</t>
  </si>
  <si>
    <t>CAP, CERM, 0.01 uF, 50 V, +/- 10%, X7R, AEC-Q200 Grade 1, 0402</t>
  </si>
  <si>
    <t>LED, Red, SMD</t>
  </si>
  <si>
    <t>LED, Green, SMD</t>
  </si>
  <si>
    <t>Diode, TVS, Bi, 24 V, SOT-23</t>
  </si>
  <si>
    <t>Diode, Schottky, 40 V, 3 A, AEC-Q101, SMAF</t>
  </si>
  <si>
    <t>Diode Schottky 30 V 1A Surface Mount SOD-123</t>
  </si>
  <si>
    <t>Diode, Zener, 4.7 V, 150 mW, AEC-Q101, SOD-523</t>
  </si>
  <si>
    <t>Receptacle, 1.27mm, 5x1, Gold with Tin tail, SMT</t>
  </si>
  <si>
    <t>TERMINAL SCREW PC 30AMP, TH</t>
  </si>
  <si>
    <t>Receptacle, 1.27mm, 7x2, Gold, SMT</t>
  </si>
  <si>
    <t>Receptacle, 1.27mm, 3x2, Gold, SMT</t>
  </si>
  <si>
    <t>C2000 controlCARD-120HSEC connector, SMT</t>
  </si>
  <si>
    <t>C2000 controlCARD-180HSEC (60-pin addon) connector, SMT</t>
  </si>
  <si>
    <t>Receptacle, 1.27mm, 6x2, Gold, SMT</t>
  </si>
  <si>
    <t>MMCX JACK, 50 Ohm, Gold, TH</t>
  </si>
  <si>
    <t>Header, 2.54mm, 5x1, Gold, R/A, TH</t>
  </si>
  <si>
    <t>Ferrite Bead, 600 ohm @ 100 MHz, 0.5 A, 0402</t>
  </si>
  <si>
    <t>Thermal Transfer Printable Labels, 0.650" W x 0.200" H - 10,000 per roll</t>
  </si>
  <si>
    <t>RES, 0, 0%, 1 W, AEC-Q200 Grade 0, 2512</t>
  </si>
  <si>
    <t>RES, 10 k, 5%, 0.25 W, AEC-Q200 Grade 0, 1206</t>
  </si>
  <si>
    <t>RES, 7.50 k, 0.1%, 0.063 W, AEC-Q200 Grade 0, 0402</t>
  </si>
  <si>
    <t>RES, 0, 1%, 0.1 W, AEC-Q200 Grade 0, 0603</t>
  </si>
  <si>
    <t>RES, 10.0 k, 1%, 0.063 W, AEC-Q200 Grade 0, 0402</t>
  </si>
  <si>
    <t>RES, 60.4 k, 1%, 0.1 W, AEC-Q200 Grade 0, 0603</t>
  </si>
  <si>
    <t>0Ω ±0 0.25W 1206 Thick Film Chip Resistor AEC-Q200 compliant</t>
  </si>
  <si>
    <t>RES, 1.00 M, 1%, 0.1 W, AEC-Q200 Grade 0, 0603</t>
  </si>
  <si>
    <t>RES, 2.00 k, 1%, 0.1 W, AEC-Q200 Grade 0, 0402</t>
  </si>
  <si>
    <t>RES, 1.00 k, 1%, 0.063 W, AEC-Q200 Grade 0, 0402</t>
  </si>
  <si>
    <t>RES, 10.0, 1%, 0.063 W, AEC-Q200 Grade 0, 0402</t>
  </si>
  <si>
    <t>RES, 15.0, 1%, 0.25 W, AEC-Q200 Grade 0, 1206</t>
  </si>
  <si>
    <t>RES, 2.00 k, 1%, 0.1 W, AEC-Q200 Grade 0, 0603</t>
  </si>
  <si>
    <t>RES, 100, 1%, 0.063 W, AEC-Q200 Grade 0, 0402</t>
  </si>
  <si>
    <t>RES, 47.5 k, 1%, 0.063 W, AEC-Q200 Grade 0, 0402</t>
  </si>
  <si>
    <t>RES, 845 k, 1%, 0.25 W, AEC-Q200 Grade 0, 1206</t>
  </si>
  <si>
    <t>RES, 0, 5%, 0.063 W, AEC-Q200 Grade 0, 0402</t>
  </si>
  <si>
    <t>RES, 9.09 k, 1%, 0.25 W, AEC-Q200 Grade 0, 1206</t>
  </si>
  <si>
    <t>RES, 15.0 k, 1%, 0.063 W, AEC-Q200 Grade 0, 0402</t>
  </si>
  <si>
    <t>RES, 49.9, 1%, 0.063 W, AEC-Q200 Grade 0, 0402</t>
  </si>
  <si>
    <t>RES, 3.30 k, 1%, 0.063 W, AEC-Q200 Grade 0, 0402</t>
  </si>
  <si>
    <t>RES, 3.65 k, 1%, 0.063 W, AEC-Q200 Grade 0, 0402</t>
  </si>
  <si>
    <t>RES, 30.0 k, 1%, 0.063 W, AEC-Q200 Grade 0, 0402</t>
  </si>
  <si>
    <t>RES, 100 k, 1%, 0.063 W, AEC-Q200 Grade 0, 0402</t>
  </si>
  <si>
    <t>Current Sense Transformer, 8.5 mH, 254 Vµs, 40 A, AEC-Q200 Grade 1, SMT</t>
  </si>
  <si>
    <t>5-V, Bidirectional 8:1, 1-Channel and 4:1, 2-Channel Multiplexers with Current Injection Control, DYY0016A (SOT-23-THIN-16)</t>
  </si>
  <si>
    <t>Low-Power Fault Protected CAN FD Transceiver with INH and WAKE</t>
  </si>
  <si>
    <t>Automotive Catalog Single 2-Input Positive-AND Gate, DBV0005A (SOT-23-5)</t>
  </si>
  <si>
    <t>Automotive 50-MHz single-supply operational amplifier with rail-to-rail input and output 5-SOT-23 -40 to 125</t>
  </si>
  <si>
    <t>AEC-Q100, -5-V to 110-V, bidirectional, 1.1-MHz 8-V/µs ultraprecise current sense amplifier</t>
  </si>
  <si>
    <t>Automotive, 0 to 2-V input, precision reinforced isolated amplifier with integrated DC/DC converter 16-SOIC -40 to 125</t>
  </si>
  <si>
    <t>Automotive, 36-V Prog. Gain, Bi-Directional, Zero-Drift, High-Speed Voltage Out Current Sense Amp, DGK0008A (VSSOP-8)</t>
  </si>
  <si>
    <t>Automotive, single-channel, 5.5-V 1-MHz rail-to-rail input and output operational amplifier 5-SOT-23 -40 to 125</t>
  </si>
  <si>
    <t>Automotive 2-V input, reinforced isolated amplifier with high CMTI for voltage sensing 8-SOIC -40 to 125</t>
  </si>
  <si>
    <t>Automotive Catalog Quadruple 2-Input Positive-AND Gate, PW0014A, LARGE T&amp;R</t>
  </si>
  <si>
    <t>CONN DB9 FEMALE R/A SOLDER TH</t>
  </si>
  <si>
    <t>Inductor, Ferrite, 100 uH, 0.15 A, 2 ohm, SMD</t>
  </si>
  <si>
    <t>RES, 100 k, 5%, 0.25 W, AEC-Q200 Grade 0, 1206</t>
  </si>
  <si>
    <t>PackageReference</t>
  </si>
  <si>
    <t>Red Miniature Testpoint</t>
  </si>
  <si>
    <t>Black Miniature Testpoint</t>
  </si>
  <si>
    <t>Pin Receptacle</t>
  </si>
  <si>
    <t>D30xL47mm</t>
  </si>
  <si>
    <t>D16xL31.5mm</t>
  </si>
  <si>
    <t>2220</t>
  </si>
  <si>
    <t>1210</t>
  </si>
  <si>
    <t>1206</t>
  </si>
  <si>
    <t>0402</t>
  </si>
  <si>
    <t>0603</t>
  </si>
  <si>
    <t>Red LED, 1.6x0.8x0.8mm</t>
  </si>
  <si>
    <t>1.6x0.8x0.8mm</t>
  </si>
  <si>
    <t>SOT-23</t>
  </si>
  <si>
    <t>SMAF</t>
  </si>
  <si>
    <t>SOD123</t>
  </si>
  <si>
    <t>SOD-523</t>
  </si>
  <si>
    <t>Receptacle, 1.27mm, 5x1, SMT</t>
  </si>
  <si>
    <t>12.9x6.3x7.9 mm</t>
  </si>
  <si>
    <t>Receptacle, 1.27mm, 7x2, SMT</t>
  </si>
  <si>
    <t>Receptacle, 1.27mm, 3x2, SMT</t>
  </si>
  <si>
    <t>C2000 pin numbering</t>
  </si>
  <si>
    <t>Receptacle, 1.27mm, 6x2, SMT</t>
  </si>
  <si>
    <t>MMCX JACK, Gold, TH</t>
  </si>
  <si>
    <t>Header, 2.54mm, 5x1, R/A, TH</t>
  </si>
  <si>
    <t>PCB Label 0.650 x 0.200 inch</t>
  </si>
  <si>
    <t>2512</t>
  </si>
  <si>
    <t>Coilcraft Current Sense Transformer</t>
  </si>
  <si>
    <t>DYY0016A</t>
  </si>
  <si>
    <t>SOT23-14-THIN</t>
  </si>
  <si>
    <t>DBV0005A</t>
  </si>
  <si>
    <t>SOT23-5</t>
  </si>
  <si>
    <t>SOIC10</t>
  </si>
  <si>
    <t>SOT-23-8</t>
  </si>
  <si>
    <t>SOICW16</t>
  </si>
  <si>
    <t>DGK0008A</t>
  </si>
  <si>
    <t>SOIC8</t>
  </si>
  <si>
    <t>PW0014A</t>
  </si>
  <si>
    <t>D-SUB 9 PIN</t>
  </si>
  <si>
    <t>SMD, 4-Leads, Body 4.7 x 3.7 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</si>
</sst>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10"/>
      <name val="Arial Unicode MS"/>
      <family val="2"/>
    </font>
    <font>
      <b/>
      <sz val="16"/>
      <name val="Arial"/>
      <family val="2"/>
    </font>
    <font>
      <sz val="10"/>
      <color theme="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Alignment="1">
      <alignment vertical="top"/>
    </xf>
    <xf numFmtId="0" fontId="2" fillId="0" borderId="0" xfId="0" applyFont="1" applyAlignment="1">
      <alignment vertical="top"/>
    </xf>
    <xf numFmtId="0" fontId="0" fillId="0" borderId="0" xfId="0" applyAlignment="1">
      <alignment horizontal="left" vertical="top"/>
    </xf>
    <xf numFmtId="0" fontId="2" fillId="0" borderId="0" xfId="0" applyFont="1" applyBorder="1" applyAlignment="1">
      <alignment vertical="top"/>
    </xf>
    <xf numFmtId="0" fontId="0" fillId="0" borderId="0" xfId="0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0" xfId="0" applyBorder="1" applyAlignment="1">
      <alignment horizontal="left" vertical="top"/>
    </xf>
    <xf numFmtId="0" fontId="2" fillId="0" borderId="1" xfId="0" applyFont="1" applyFill="1" applyBorder="1" applyAlignment="1">
      <alignment horizontal="center" vertical="top"/>
    </xf>
    <xf numFmtId="0" fontId="2" fillId="0" borderId="1" xfId="0" applyNumberFormat="1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/>
    </xf>
    <xf numFmtId="0" fontId="2" fillId="2" borderId="2" xfId="0" applyNumberFormat="1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left" vertical="top"/>
    </xf>
    <xf numFmtId="0" fontId="2" fillId="2" borderId="2" xfId="0" applyFont="1" applyFill="1" applyBorder="1" applyAlignment="1">
      <alignment horizontal="center" vertical="top"/>
    </xf>
    <xf numFmtId="0" fontId="1" fillId="2" borderId="2" xfId="0" applyFont="1" applyFill="1" applyBorder="1" applyAlignment="1">
      <alignment horizontal="center" vertical="top"/>
    </xf>
    <xf numFmtId="0" fontId="1" fillId="2" borderId="2" xfId="0" applyFont="1" applyFill="1" applyBorder="1" applyAlignment="1">
      <alignment horizontal="center" vertical="top" wrapText="1"/>
    </xf>
    <xf numFmtId="0" fontId="0" fillId="0" borderId="0" xfId="0" applyAlignment="1"/>
    <xf numFmtId="0" fontId="3" fillId="0" borderId="0" xfId="0" applyFont="1" applyAlignment="1"/>
    <xf numFmtId="0" fontId="4" fillId="0" borderId="0" xfId="0" applyFont="1" applyAlignment="1">
      <alignment horizontal="center" vertical="top"/>
    </xf>
    <xf numFmtId="49" fontId="2" fillId="0" borderId="1" xfId="0" applyNumberFormat="1" applyFont="1" applyFill="1" applyBorder="1" applyAlignment="1">
      <alignment horizontal="left" vertical="top" wrapText="1"/>
    </xf>
    <xf numFmtId="49" fontId="2" fillId="2" borderId="2" xfId="0" applyNumberFormat="1" applyFont="1" applyFill="1" applyBorder="1" applyAlignment="1">
      <alignment horizontal="left" vertical="top" wrapText="1"/>
    </xf>
    <xf numFmtId="0" fontId="5" fillId="0" borderId="0" xfId="0" quotePrefix="1" applyFont="1" applyAlignment="1">
      <alignment horizontal="left" vertical="top" wrapText="1"/>
    </xf>
    <xf numFmtId="0" fontId="0" fillId="0" borderId="0" xfId="0" quotePrefix="1" applyAlignment="1">
      <alignment vertical="top"/>
    </xf>
    <xf numFmtId="0" fontId="5" fillId="0" borderId="0" xfId="0" quotePrefix="1" applyFont="1" applyAlignment="1">
      <alignment vertical="top"/>
    </xf>
  </cellXfs>
  <cellStyles count="1">
    <cellStyle name="Normal" xfId="0" builtinId="0"/>
  </cellStyles>
  <dxfs count="39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2514600</xdr:colOff>
      <xdr:row>0</xdr:row>
      <xdr:rowOff>57150</xdr:rowOff>
    </xdr:from>
    <xdr:to>
      <xdr:col>7</xdr:col>
      <xdr:colOff>1171575</xdr:colOff>
      <xdr:row>3</xdr:row>
      <xdr:rowOff>180975</xdr:rowOff>
    </xdr:to>
    <xdr:pic>
      <xdr:nvPicPr>
        <xdr:cNvPr id="1026" name="Picture 1">
          <a:extLst>
            <a:ext uri="{FF2B5EF4-FFF2-40B4-BE49-F238E27FC236}">
              <a16:creationId xmlns:a16="http://schemas.microsoft.com/office/drawing/2014/main" id="{770F737F-B58B-465F-B95F-A2D9301AC5E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934450" y="57150"/>
          <a:ext cx="2705100" cy="638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84"/>
  <sheetViews>
    <sheetView showGridLines="0" tabSelected="1" zoomScaleNormal="100" workbookViewId="0">
      <pane ySplit="6" topLeftCell="A7" activePane="bottomLeft" state="frozen"/>
      <selection pane="bottomLeft" activeCell="H9" sqref="H9"/>
    </sheetView>
  </sheetViews>
  <sheetFormatPr defaultColWidth="9.109375" defaultRowHeight="13.2"/>
  <cols>
    <col min="1" max="1" width="9.6640625" style="1" customWidth="1"/>
    <col min="2" max="2" width="15.6640625" style="1" customWidth="1"/>
    <col min="3" max="3" width="8.6640625" style="3" customWidth="1"/>
    <col min="4" max="4" width="10.6640625" style="1" customWidth="1"/>
    <col min="5" max="5" width="26.6640625" style="5" customWidth="1"/>
    <col min="6" max="6" width="24.6640625" style="3" customWidth="1"/>
    <col min="7" max="7" width="60.6640625" style="1" customWidth="1"/>
    <col min="8" max="8" width="18.6640625" style="1" customWidth="1"/>
    <col min="9" max="16384" width="9.109375" style="1"/>
  </cols>
  <sheetData>
    <row r="1" spans="1:13">
      <c r="A1" s="1" t="s">
        <v>0</v>
      </c>
      <c r="B1" s="19" t="e">
        <f ca="1">MID(CELL("filename"),SEARCH("[",CELL("filename"))+1, SEARCH("]",CELL("filename"))-SEARCH("[",CELL("filename"))-1)</f>
        <v>#VALUE!</v>
      </c>
      <c r="F1" s="23" t="s">
        <v>5</v>
      </c>
    </row>
    <row r="2" spans="1:13">
      <c r="A2" s="1" t="s">
        <v>2</v>
      </c>
      <c r="B2" s="24" t="s">
        <v>6</v>
      </c>
      <c r="F2" s="25" t="s">
        <v>7</v>
      </c>
    </row>
    <row r="3" spans="1:13">
      <c r="A3" s="2" t="s">
        <v>1</v>
      </c>
      <c r="B3" s="24" t="s">
        <v>8</v>
      </c>
      <c r="F3" s="5"/>
    </row>
    <row r="4" spans="1:13" ht="21">
      <c r="A4" s="1" t="s">
        <v>4</v>
      </c>
      <c r="B4" s="24" t="s">
        <v>9</v>
      </c>
      <c r="C4" s="1"/>
      <c r="E4" s="1"/>
      <c r="F4" s="20" t="str">
        <f>F1&amp;" REV "&amp;F2&amp;" Bill of Materials"</f>
        <v>Mother Board REV B Bill of Materials</v>
      </c>
    </row>
    <row r="6" spans="1:13">
      <c r="A6" s="16" t="s">
        <v>3</v>
      </c>
      <c r="B6" s="16" t="s">
        <v>10</v>
      </c>
      <c r="C6" s="16" t="s">
        <v>88</v>
      </c>
      <c r="D6" s="16" t="s">
        <v>89</v>
      </c>
      <c r="E6" s="17" t="s">
        <v>125</v>
      </c>
      <c r="F6" s="16" t="s">
        <v>196</v>
      </c>
      <c r="G6" s="17" t="s">
        <v>226</v>
      </c>
      <c r="H6" s="17" t="s">
        <v>301</v>
      </c>
    </row>
    <row r="7" spans="1:13" s="2" customFormat="1">
      <c r="A7" s="8">
        <f>ROW(A7)-ROW($A$6)</f>
        <v>1</v>
      </c>
      <c r="B7" s="10" t="s">
        <v>11</v>
      </c>
      <c r="C7" s="8">
        <v>1</v>
      </c>
      <c r="D7" s="9"/>
      <c r="E7" s="10" t="s">
        <v>5</v>
      </c>
      <c r="F7" s="11" t="s">
        <v>197</v>
      </c>
      <c r="G7" s="9" t="s">
        <v>227</v>
      </c>
      <c r="H7" s="21"/>
      <c r="I7" s="4"/>
      <c r="J7" s="4"/>
      <c r="K7" s="4"/>
      <c r="L7" s="4"/>
      <c r="M7" s="4"/>
    </row>
    <row r="8" spans="1:13" s="2" customFormat="1" ht="26.4">
      <c r="A8" s="15">
        <f>ROW(A8)-ROW($A$6)</f>
        <v>2</v>
      </c>
      <c r="B8" s="13" t="s">
        <v>12</v>
      </c>
      <c r="C8" s="15">
        <v>2</v>
      </c>
      <c r="D8" s="12"/>
      <c r="E8" s="13">
        <v>5000</v>
      </c>
      <c r="F8" s="14" t="s">
        <v>198</v>
      </c>
      <c r="G8" s="12" t="s">
        <v>228</v>
      </c>
      <c r="H8" s="22" t="s">
        <v>302</v>
      </c>
      <c r="I8" s="4"/>
      <c r="J8" s="4"/>
      <c r="K8" s="4"/>
      <c r="L8" s="4"/>
      <c r="M8" s="4"/>
    </row>
    <row r="9" spans="1:13" s="2" customFormat="1" ht="26.4">
      <c r="A9" s="8">
        <f>ROW(A9)-ROW($A$6)</f>
        <v>3</v>
      </c>
      <c r="B9" s="10" t="s">
        <v>13</v>
      </c>
      <c r="C9" s="8">
        <v>2</v>
      </c>
      <c r="D9" s="9"/>
      <c r="E9" s="10">
        <v>5001</v>
      </c>
      <c r="F9" s="11" t="s">
        <v>198</v>
      </c>
      <c r="G9" s="9" t="s">
        <v>229</v>
      </c>
      <c r="H9" s="21" t="s">
        <v>303</v>
      </c>
      <c r="I9" s="4"/>
      <c r="J9" s="4"/>
      <c r="K9" s="4"/>
      <c r="L9" s="4"/>
      <c r="M9" s="4"/>
    </row>
    <row r="10" spans="1:13" s="2" customFormat="1" ht="92.4">
      <c r="A10" s="15">
        <f>ROW(A10)-ROW($A$6)</f>
        <v>4</v>
      </c>
      <c r="B10" s="13" t="s">
        <v>14</v>
      </c>
      <c r="C10" s="15">
        <v>16</v>
      </c>
      <c r="D10" s="12"/>
      <c r="E10" s="13" t="s">
        <v>126</v>
      </c>
      <c r="F10" s="14" t="s">
        <v>199</v>
      </c>
      <c r="G10" s="12" t="s">
        <v>230</v>
      </c>
      <c r="H10" s="22" t="s">
        <v>304</v>
      </c>
      <c r="I10" s="4"/>
      <c r="J10" s="4"/>
      <c r="K10" s="4"/>
      <c r="L10" s="4"/>
      <c r="M10" s="4"/>
    </row>
    <row r="11" spans="1:13" s="2" customFormat="1">
      <c r="A11" s="8">
        <f>ROW(A11)-ROW($A$6)</f>
        <v>5</v>
      </c>
      <c r="B11" s="10" t="s">
        <v>15</v>
      </c>
      <c r="C11" s="8">
        <v>2</v>
      </c>
      <c r="D11" s="9" t="s">
        <v>90</v>
      </c>
      <c r="E11" s="10" t="s">
        <v>127</v>
      </c>
      <c r="F11" s="11" t="s">
        <v>200</v>
      </c>
      <c r="G11" s="9" t="s">
        <v>231</v>
      </c>
      <c r="H11" s="21" t="s">
        <v>305</v>
      </c>
      <c r="I11" s="4"/>
      <c r="J11" s="4"/>
      <c r="K11" s="4"/>
      <c r="L11" s="4"/>
      <c r="M11" s="4"/>
    </row>
    <row r="12" spans="1:13" s="2" customFormat="1" ht="26.4">
      <c r="A12" s="15">
        <f>ROW(A12)-ROW($A$6)</f>
        <v>6</v>
      </c>
      <c r="B12" s="13" t="s">
        <v>16</v>
      </c>
      <c r="C12" s="15">
        <v>6</v>
      </c>
      <c r="D12" s="12" t="s">
        <v>91</v>
      </c>
      <c r="E12" s="13" t="s">
        <v>128</v>
      </c>
      <c r="F12" s="14" t="s">
        <v>201</v>
      </c>
      <c r="G12" s="12" t="s">
        <v>232</v>
      </c>
      <c r="H12" s="22" t="s">
        <v>306</v>
      </c>
      <c r="I12" s="4"/>
      <c r="J12" s="4"/>
      <c r="K12" s="4"/>
      <c r="L12" s="4"/>
      <c r="M12" s="4"/>
    </row>
    <row r="13" spans="1:13" s="2" customFormat="1">
      <c r="A13" s="8">
        <f>ROW(A13)-ROW($A$6)</f>
        <v>7</v>
      </c>
      <c r="B13" s="10" t="s">
        <v>17</v>
      </c>
      <c r="C13" s="8">
        <v>2</v>
      </c>
      <c r="D13" s="9" t="s">
        <v>92</v>
      </c>
      <c r="E13" s="10" t="s">
        <v>129</v>
      </c>
      <c r="F13" s="11" t="s">
        <v>201</v>
      </c>
      <c r="G13" s="9" t="s">
        <v>233</v>
      </c>
      <c r="H13" s="21" t="s">
        <v>307</v>
      </c>
      <c r="I13" s="4"/>
      <c r="J13" s="4"/>
      <c r="K13" s="4"/>
      <c r="L13" s="4"/>
      <c r="M13" s="4"/>
    </row>
    <row r="14" spans="1:13" s="2" customFormat="1" ht="26.4">
      <c r="A14" s="15">
        <f>ROW(A14)-ROW($A$6)</f>
        <v>8</v>
      </c>
      <c r="B14" s="13" t="s">
        <v>18</v>
      </c>
      <c r="C14" s="15">
        <v>2</v>
      </c>
      <c r="D14" s="12" t="s">
        <v>93</v>
      </c>
      <c r="E14" s="13" t="s">
        <v>130</v>
      </c>
      <c r="F14" s="14" t="s">
        <v>201</v>
      </c>
      <c r="G14" s="12" t="s">
        <v>234</v>
      </c>
      <c r="H14" s="22" t="s">
        <v>308</v>
      </c>
      <c r="I14" s="4"/>
      <c r="J14" s="4"/>
      <c r="K14" s="4"/>
      <c r="L14" s="4"/>
      <c r="M14" s="4"/>
    </row>
    <row r="15" spans="1:13" s="2" customFormat="1" ht="26.4">
      <c r="A15" s="8">
        <f>ROW(A15)-ROW($A$6)</f>
        <v>9</v>
      </c>
      <c r="B15" s="10" t="s">
        <v>19</v>
      </c>
      <c r="C15" s="8">
        <v>6</v>
      </c>
      <c r="D15" s="9" t="s">
        <v>94</v>
      </c>
      <c r="E15" s="10" t="s">
        <v>131</v>
      </c>
      <c r="F15" s="11" t="s">
        <v>201</v>
      </c>
      <c r="G15" s="9" t="s">
        <v>235</v>
      </c>
      <c r="H15" s="21" t="s">
        <v>309</v>
      </c>
      <c r="I15" s="4"/>
      <c r="J15" s="4"/>
      <c r="K15" s="4"/>
      <c r="L15" s="4"/>
      <c r="M15" s="4"/>
    </row>
    <row r="16" spans="1:13" s="2" customFormat="1" ht="92.4">
      <c r="A16" s="15">
        <f>ROW(A16)-ROW($A$6)</f>
        <v>10</v>
      </c>
      <c r="B16" s="13" t="s">
        <v>20</v>
      </c>
      <c r="C16" s="15">
        <v>20</v>
      </c>
      <c r="D16" s="12" t="s">
        <v>95</v>
      </c>
      <c r="E16" s="13" t="s">
        <v>132</v>
      </c>
      <c r="F16" s="14" t="s">
        <v>201</v>
      </c>
      <c r="G16" s="12" t="s">
        <v>236</v>
      </c>
      <c r="H16" s="22" t="s">
        <v>308</v>
      </c>
      <c r="I16" s="4"/>
      <c r="J16" s="4"/>
      <c r="K16" s="4"/>
      <c r="L16" s="4"/>
      <c r="M16" s="4"/>
    </row>
    <row r="17" spans="1:13" s="2" customFormat="1" ht="79.2">
      <c r="A17" s="8">
        <f>ROW(A17)-ROW($A$6)</f>
        <v>11</v>
      </c>
      <c r="B17" s="10" t="s">
        <v>21</v>
      </c>
      <c r="C17" s="8">
        <v>18</v>
      </c>
      <c r="D17" s="9" t="s">
        <v>96</v>
      </c>
      <c r="E17" s="10" t="s">
        <v>133</v>
      </c>
      <c r="F17" s="11" t="s">
        <v>201</v>
      </c>
      <c r="G17" s="9" t="s">
        <v>237</v>
      </c>
      <c r="H17" s="21" t="s">
        <v>310</v>
      </c>
      <c r="I17" s="4"/>
      <c r="J17" s="4"/>
      <c r="K17" s="4"/>
      <c r="L17" s="4"/>
      <c r="M17" s="4"/>
    </row>
    <row r="18" spans="1:13" s="2" customFormat="1">
      <c r="A18" s="15">
        <f>ROW(A18)-ROW($A$6)</f>
        <v>12</v>
      </c>
      <c r="B18" s="13" t="s">
        <v>22</v>
      </c>
      <c r="C18" s="15">
        <v>1</v>
      </c>
      <c r="D18" s="12" t="s">
        <v>97</v>
      </c>
      <c r="E18" s="13" t="s">
        <v>134</v>
      </c>
      <c r="F18" s="14" t="s">
        <v>201</v>
      </c>
      <c r="G18" s="12" t="s">
        <v>238</v>
      </c>
      <c r="H18" s="22" t="s">
        <v>311</v>
      </c>
      <c r="I18" s="4"/>
      <c r="J18" s="4"/>
      <c r="K18" s="4"/>
      <c r="L18" s="4"/>
      <c r="M18" s="4"/>
    </row>
    <row r="19" spans="1:13" s="2" customFormat="1" ht="26.4">
      <c r="A19" s="8">
        <f>ROW(A19)-ROW($A$6)</f>
        <v>13</v>
      </c>
      <c r="B19" s="10" t="s">
        <v>23</v>
      </c>
      <c r="C19" s="8">
        <v>1</v>
      </c>
      <c r="D19" s="9" t="s">
        <v>93</v>
      </c>
      <c r="E19" s="10" t="s">
        <v>135</v>
      </c>
      <c r="F19" s="11" t="s">
        <v>202</v>
      </c>
      <c r="G19" s="9" t="s">
        <v>239</v>
      </c>
      <c r="H19" s="21" t="s">
        <v>309</v>
      </c>
      <c r="I19" s="4"/>
      <c r="J19" s="4"/>
      <c r="K19" s="4"/>
      <c r="L19" s="4"/>
      <c r="M19" s="4"/>
    </row>
    <row r="20" spans="1:13" s="2" customFormat="1" ht="26.4">
      <c r="A20" s="15">
        <f>ROW(A20)-ROW($A$6)</f>
        <v>14</v>
      </c>
      <c r="B20" s="13" t="s">
        <v>24</v>
      </c>
      <c r="C20" s="15">
        <v>2</v>
      </c>
      <c r="D20" s="12" t="s">
        <v>98</v>
      </c>
      <c r="E20" s="13" t="s">
        <v>136</v>
      </c>
      <c r="F20" s="14" t="s">
        <v>203</v>
      </c>
      <c r="G20" s="12" t="s">
        <v>240</v>
      </c>
      <c r="H20" s="22" t="s">
        <v>310</v>
      </c>
      <c r="I20" s="4"/>
      <c r="J20" s="4"/>
      <c r="K20" s="4"/>
      <c r="L20" s="4"/>
      <c r="M20" s="4"/>
    </row>
    <row r="21" spans="1:13" s="2" customFormat="1" ht="79.2">
      <c r="A21" s="8">
        <f>ROW(A21)-ROW($A$6)</f>
        <v>15</v>
      </c>
      <c r="B21" s="10" t="s">
        <v>25</v>
      </c>
      <c r="C21" s="8">
        <v>15</v>
      </c>
      <c r="D21" s="9" t="s">
        <v>99</v>
      </c>
      <c r="E21" s="10" t="s">
        <v>137</v>
      </c>
      <c r="F21" s="11" t="s">
        <v>204</v>
      </c>
      <c r="G21" s="9" t="s">
        <v>241</v>
      </c>
      <c r="H21" s="21" t="s">
        <v>310</v>
      </c>
      <c r="I21" s="4"/>
      <c r="J21" s="4"/>
      <c r="K21" s="4"/>
      <c r="L21" s="4"/>
      <c r="M21" s="4"/>
    </row>
    <row r="22" spans="1:13" s="2" customFormat="1" ht="52.8">
      <c r="A22" s="15">
        <f>ROW(A22)-ROW($A$6)</f>
        <v>16</v>
      </c>
      <c r="B22" s="13" t="s">
        <v>26</v>
      </c>
      <c r="C22" s="15">
        <v>11</v>
      </c>
      <c r="D22" s="12" t="s">
        <v>96</v>
      </c>
      <c r="E22" s="13" t="s">
        <v>138</v>
      </c>
      <c r="F22" s="14" t="s">
        <v>203</v>
      </c>
      <c r="G22" s="12" t="s">
        <v>242</v>
      </c>
      <c r="H22" s="22" t="s">
        <v>311</v>
      </c>
      <c r="I22" s="4"/>
      <c r="J22" s="4"/>
      <c r="K22" s="4"/>
      <c r="L22" s="4"/>
      <c r="M22" s="4"/>
    </row>
    <row r="23" spans="1:13" s="2" customFormat="1" ht="26.4">
      <c r="A23" s="8">
        <f>ROW(A23)-ROW($A$6)</f>
        <v>17</v>
      </c>
      <c r="B23" s="10" t="s">
        <v>27</v>
      </c>
      <c r="C23" s="8">
        <v>4</v>
      </c>
      <c r="D23" s="9" t="s">
        <v>100</v>
      </c>
      <c r="E23" s="10" t="s">
        <v>139</v>
      </c>
      <c r="F23" s="11" t="s">
        <v>201</v>
      </c>
      <c r="G23" s="9" t="s">
        <v>243</v>
      </c>
      <c r="H23" s="21" t="s">
        <v>311</v>
      </c>
      <c r="I23" s="4"/>
      <c r="J23" s="4"/>
      <c r="K23" s="4"/>
      <c r="L23" s="4"/>
      <c r="M23" s="4"/>
    </row>
    <row r="24" spans="1:13" s="2" customFormat="1" ht="66">
      <c r="A24" s="15">
        <f>ROW(A24)-ROW($A$6)</f>
        <v>18</v>
      </c>
      <c r="B24" s="13" t="s">
        <v>28</v>
      </c>
      <c r="C24" s="15">
        <v>11</v>
      </c>
      <c r="D24" s="12" t="s">
        <v>101</v>
      </c>
      <c r="E24" s="13" t="s">
        <v>140</v>
      </c>
      <c r="F24" s="14" t="s">
        <v>205</v>
      </c>
      <c r="G24" s="12" t="s">
        <v>244</v>
      </c>
      <c r="H24" s="22" t="s">
        <v>310</v>
      </c>
      <c r="I24" s="4"/>
      <c r="J24" s="4"/>
      <c r="K24" s="4"/>
      <c r="L24" s="4"/>
      <c r="M24" s="4"/>
    </row>
    <row r="25" spans="1:13" s="2" customFormat="1">
      <c r="A25" s="8">
        <f>ROW(A25)-ROW($A$6)</f>
        <v>19</v>
      </c>
      <c r="B25" s="10" t="s">
        <v>29</v>
      </c>
      <c r="C25" s="8">
        <v>3</v>
      </c>
      <c r="D25" s="9" t="s">
        <v>93</v>
      </c>
      <c r="E25" s="10" t="s">
        <v>141</v>
      </c>
      <c r="F25" s="11" t="s">
        <v>201</v>
      </c>
      <c r="G25" s="9" t="s">
        <v>245</v>
      </c>
      <c r="H25" s="21" t="s">
        <v>310</v>
      </c>
      <c r="I25" s="4"/>
      <c r="J25" s="4"/>
      <c r="K25" s="4"/>
      <c r="L25" s="4"/>
      <c r="M25" s="4"/>
    </row>
    <row r="26" spans="1:13" s="2" customFormat="1" ht="26.4">
      <c r="A26" s="15">
        <f>ROW(A26)-ROW($A$6)</f>
        <v>20</v>
      </c>
      <c r="B26" s="13" t="s">
        <v>30</v>
      </c>
      <c r="C26" s="15">
        <v>1</v>
      </c>
      <c r="D26" s="12" t="s">
        <v>102</v>
      </c>
      <c r="E26" s="13" t="s">
        <v>142</v>
      </c>
      <c r="F26" s="14" t="s">
        <v>206</v>
      </c>
      <c r="G26" s="12" t="s">
        <v>246</v>
      </c>
      <c r="H26" s="22" t="s">
        <v>312</v>
      </c>
      <c r="I26" s="4"/>
      <c r="J26" s="4"/>
      <c r="K26" s="4"/>
      <c r="L26" s="4"/>
      <c r="M26" s="4"/>
    </row>
    <row r="27" spans="1:13" s="2" customFormat="1">
      <c r="A27" s="8">
        <f>ROW(A27)-ROW($A$6)</f>
        <v>21</v>
      </c>
      <c r="B27" s="10" t="s">
        <v>31</v>
      </c>
      <c r="C27" s="8">
        <v>1</v>
      </c>
      <c r="D27" s="9" t="s">
        <v>103</v>
      </c>
      <c r="E27" s="10" t="s">
        <v>143</v>
      </c>
      <c r="F27" s="11" t="s">
        <v>206</v>
      </c>
      <c r="G27" s="9" t="s">
        <v>247</v>
      </c>
      <c r="H27" s="21" t="s">
        <v>313</v>
      </c>
      <c r="I27" s="4"/>
      <c r="J27" s="4"/>
      <c r="K27" s="4"/>
      <c r="L27" s="4"/>
      <c r="M27" s="4"/>
    </row>
    <row r="28" spans="1:13" s="2" customFormat="1">
      <c r="A28" s="15">
        <f>ROW(A28)-ROW($A$6)</f>
        <v>22</v>
      </c>
      <c r="B28" s="13" t="s">
        <v>32</v>
      </c>
      <c r="C28" s="15">
        <v>1</v>
      </c>
      <c r="D28" s="12" t="s">
        <v>104</v>
      </c>
      <c r="E28" s="13" t="s">
        <v>144</v>
      </c>
      <c r="F28" s="14" t="s">
        <v>207</v>
      </c>
      <c r="G28" s="12" t="s">
        <v>248</v>
      </c>
      <c r="H28" s="22" t="s">
        <v>314</v>
      </c>
      <c r="I28" s="4"/>
      <c r="J28" s="4"/>
      <c r="K28" s="4"/>
      <c r="L28" s="4"/>
      <c r="M28" s="4"/>
    </row>
    <row r="29" spans="1:13" s="2" customFormat="1">
      <c r="A29" s="8">
        <f>ROW(A29)-ROW($A$6)</f>
        <v>23</v>
      </c>
      <c r="B29" s="10" t="s">
        <v>33</v>
      </c>
      <c r="C29" s="8">
        <v>2</v>
      </c>
      <c r="D29" s="9" t="s">
        <v>105</v>
      </c>
      <c r="E29" s="10" t="s">
        <v>145</v>
      </c>
      <c r="F29" s="11" t="s">
        <v>208</v>
      </c>
      <c r="G29" s="9" t="s">
        <v>249</v>
      </c>
      <c r="H29" s="21" t="s">
        <v>315</v>
      </c>
      <c r="I29" s="4"/>
      <c r="J29" s="4"/>
      <c r="K29" s="4"/>
      <c r="L29" s="4"/>
      <c r="M29" s="4"/>
    </row>
    <row r="30" spans="1:13" s="2" customFormat="1">
      <c r="A30" s="15">
        <f>ROW(A30)-ROW($A$6)</f>
        <v>24</v>
      </c>
      <c r="B30" s="13" t="s">
        <v>34</v>
      </c>
      <c r="C30" s="15">
        <v>4</v>
      </c>
      <c r="D30" s="12"/>
      <c r="E30" s="13" t="s">
        <v>146</v>
      </c>
      <c r="F30" s="14" t="s">
        <v>209</v>
      </c>
      <c r="G30" s="12" t="s">
        <v>250</v>
      </c>
      <c r="H30" s="22" t="s">
        <v>316</v>
      </c>
      <c r="I30" s="4"/>
      <c r="J30" s="4"/>
      <c r="K30" s="4"/>
      <c r="L30" s="4"/>
      <c r="M30" s="4"/>
    </row>
    <row r="31" spans="1:13" s="2" customFormat="1">
      <c r="A31" s="8">
        <f>ROW(A31)-ROW($A$6)</f>
        <v>25</v>
      </c>
      <c r="B31" s="10" t="s">
        <v>35</v>
      </c>
      <c r="C31" s="8">
        <v>1</v>
      </c>
      <c r="D31" s="9" t="s">
        <v>106</v>
      </c>
      <c r="E31" s="10" t="s">
        <v>147</v>
      </c>
      <c r="F31" s="11" t="s">
        <v>210</v>
      </c>
      <c r="G31" s="9" t="s">
        <v>251</v>
      </c>
      <c r="H31" s="21" t="s">
        <v>317</v>
      </c>
      <c r="I31" s="4"/>
      <c r="J31" s="4"/>
      <c r="K31" s="4"/>
      <c r="L31" s="4"/>
      <c r="M31" s="4"/>
    </row>
    <row r="32" spans="1:13" s="2" customFormat="1" ht="26.4">
      <c r="A32" s="15">
        <f>ROW(A32)-ROW($A$6)</f>
        <v>26</v>
      </c>
      <c r="B32" s="13" t="s">
        <v>36</v>
      </c>
      <c r="C32" s="15">
        <v>3</v>
      </c>
      <c r="D32" s="12"/>
      <c r="E32" s="13" t="s">
        <v>148</v>
      </c>
      <c r="F32" s="14" t="s">
        <v>211</v>
      </c>
      <c r="G32" s="12" t="s">
        <v>252</v>
      </c>
      <c r="H32" s="22" t="s">
        <v>318</v>
      </c>
      <c r="I32" s="4"/>
      <c r="J32" s="4"/>
      <c r="K32" s="4"/>
      <c r="L32" s="4"/>
      <c r="M32" s="4"/>
    </row>
    <row r="33" spans="1:13" s="2" customFormat="1">
      <c r="A33" s="8">
        <f>ROW(A33)-ROW($A$6)</f>
        <v>27</v>
      </c>
      <c r="B33" s="10" t="s">
        <v>37</v>
      </c>
      <c r="C33" s="8">
        <v>2</v>
      </c>
      <c r="D33" s="9"/>
      <c r="E33" s="10">
        <v>8199</v>
      </c>
      <c r="F33" s="11" t="s">
        <v>212</v>
      </c>
      <c r="G33" s="9" t="s">
        <v>253</v>
      </c>
      <c r="H33" s="21" t="s">
        <v>319</v>
      </c>
      <c r="I33" s="4"/>
      <c r="J33" s="4"/>
      <c r="K33" s="4"/>
      <c r="L33" s="4"/>
      <c r="M33" s="4"/>
    </row>
    <row r="34" spans="1:13" s="2" customFormat="1" ht="26.4">
      <c r="A34" s="15">
        <f>ROW(A34)-ROW($A$6)</f>
        <v>28</v>
      </c>
      <c r="B34" s="13" t="s">
        <v>38</v>
      </c>
      <c r="C34" s="15">
        <v>2</v>
      </c>
      <c r="D34" s="12"/>
      <c r="E34" s="13" t="s">
        <v>149</v>
      </c>
      <c r="F34" s="14" t="s">
        <v>213</v>
      </c>
      <c r="G34" s="12" t="s">
        <v>254</v>
      </c>
      <c r="H34" s="22" t="s">
        <v>320</v>
      </c>
      <c r="I34" s="4"/>
      <c r="J34" s="4"/>
      <c r="K34" s="4"/>
      <c r="L34" s="4"/>
      <c r="M34" s="4"/>
    </row>
    <row r="35" spans="1:13" s="2" customFormat="1" ht="26.4">
      <c r="A35" s="8">
        <f>ROW(A35)-ROW($A$6)</f>
        <v>29</v>
      </c>
      <c r="B35" s="10" t="s">
        <v>39</v>
      </c>
      <c r="C35" s="8">
        <v>3</v>
      </c>
      <c r="D35" s="9"/>
      <c r="E35" s="10" t="s">
        <v>150</v>
      </c>
      <c r="F35" s="11" t="s">
        <v>213</v>
      </c>
      <c r="G35" s="9" t="s">
        <v>255</v>
      </c>
      <c r="H35" s="21" t="s">
        <v>321</v>
      </c>
      <c r="I35" s="4"/>
      <c r="J35" s="4"/>
      <c r="K35" s="4"/>
      <c r="L35" s="4"/>
      <c r="M35" s="4"/>
    </row>
    <row r="36" spans="1:13" s="2" customFormat="1">
      <c r="A36" s="15">
        <f>ROW(A36)-ROW($A$6)</f>
        <v>30</v>
      </c>
      <c r="B36" s="13" t="s">
        <v>40</v>
      </c>
      <c r="C36" s="15">
        <v>1</v>
      </c>
      <c r="D36" s="12"/>
      <c r="E36" s="13" t="s">
        <v>151</v>
      </c>
      <c r="F36" s="14" t="s">
        <v>213</v>
      </c>
      <c r="G36" s="12" t="s">
        <v>256</v>
      </c>
      <c r="H36" s="22" t="s">
        <v>322</v>
      </c>
      <c r="I36" s="4"/>
      <c r="J36" s="4"/>
      <c r="K36" s="4"/>
      <c r="L36" s="4"/>
      <c r="M36" s="4"/>
    </row>
    <row r="37" spans="1:13" s="2" customFormat="1">
      <c r="A37" s="8">
        <f>ROW(A37)-ROW($A$6)</f>
        <v>31</v>
      </c>
      <c r="B37" s="10" t="s">
        <v>41</v>
      </c>
      <c r="C37" s="8">
        <v>1</v>
      </c>
      <c r="D37" s="9"/>
      <c r="E37" s="10" t="s">
        <v>152</v>
      </c>
      <c r="F37" s="11" t="s">
        <v>213</v>
      </c>
      <c r="G37" s="9" t="s">
        <v>257</v>
      </c>
      <c r="H37" s="21" t="s">
        <v>322</v>
      </c>
      <c r="I37" s="4"/>
      <c r="J37" s="4"/>
      <c r="K37" s="4"/>
      <c r="L37" s="4"/>
      <c r="M37" s="4"/>
    </row>
    <row r="38" spans="1:13" s="2" customFormat="1" ht="26.4">
      <c r="A38" s="15">
        <f>ROW(A38)-ROW($A$6)</f>
        <v>32</v>
      </c>
      <c r="B38" s="13" t="s">
        <v>42</v>
      </c>
      <c r="C38" s="15">
        <v>2</v>
      </c>
      <c r="D38" s="12"/>
      <c r="E38" s="13" t="s">
        <v>153</v>
      </c>
      <c r="F38" s="14" t="s">
        <v>213</v>
      </c>
      <c r="G38" s="12" t="s">
        <v>258</v>
      </c>
      <c r="H38" s="22" t="s">
        <v>323</v>
      </c>
      <c r="I38" s="4"/>
      <c r="J38" s="4"/>
      <c r="K38" s="4"/>
      <c r="L38" s="4"/>
      <c r="M38" s="4"/>
    </row>
    <row r="39" spans="1:13" s="2" customFormat="1" ht="26.4">
      <c r="A39" s="8">
        <f>ROW(A39)-ROW($A$6)</f>
        <v>33</v>
      </c>
      <c r="B39" s="10" t="s">
        <v>43</v>
      </c>
      <c r="C39" s="8">
        <v>3</v>
      </c>
      <c r="D39" s="9"/>
      <c r="E39" s="10">
        <v>734151471</v>
      </c>
      <c r="F39" s="11" t="s">
        <v>214</v>
      </c>
      <c r="G39" s="9" t="s">
        <v>259</v>
      </c>
      <c r="H39" s="21" t="s">
        <v>324</v>
      </c>
      <c r="I39" s="4"/>
      <c r="J39" s="4"/>
      <c r="K39" s="4"/>
      <c r="L39" s="4"/>
      <c r="M39" s="4"/>
    </row>
    <row r="40" spans="1:13" s="2" customFormat="1" ht="26.4">
      <c r="A40" s="15">
        <f>ROW(A40)-ROW($A$6)</f>
        <v>34</v>
      </c>
      <c r="B40" s="13" t="s">
        <v>44</v>
      </c>
      <c r="C40" s="15">
        <v>1</v>
      </c>
      <c r="D40" s="12"/>
      <c r="E40" s="13" t="s">
        <v>154</v>
      </c>
      <c r="F40" s="14" t="s">
        <v>215</v>
      </c>
      <c r="G40" s="12" t="s">
        <v>260</v>
      </c>
      <c r="H40" s="22" t="s">
        <v>325</v>
      </c>
      <c r="I40" s="4"/>
      <c r="J40" s="4"/>
      <c r="K40" s="4"/>
      <c r="L40" s="4"/>
      <c r="M40" s="4"/>
    </row>
    <row r="41" spans="1:13" s="2" customFormat="1">
      <c r="A41" s="8">
        <f>ROW(A41)-ROW($A$6)</f>
        <v>35</v>
      </c>
      <c r="B41" s="10" t="s">
        <v>45</v>
      </c>
      <c r="C41" s="8">
        <v>1</v>
      </c>
      <c r="D41" s="9" t="s">
        <v>107</v>
      </c>
      <c r="E41" s="10" t="s">
        <v>155</v>
      </c>
      <c r="F41" s="11" t="s">
        <v>205</v>
      </c>
      <c r="G41" s="9" t="s">
        <v>261</v>
      </c>
      <c r="H41" s="21" t="s">
        <v>310</v>
      </c>
      <c r="I41" s="4"/>
      <c r="J41" s="4"/>
      <c r="K41" s="4"/>
      <c r="L41" s="4"/>
      <c r="M41" s="4"/>
    </row>
    <row r="42" spans="1:13" s="2" customFormat="1" ht="26.4">
      <c r="A42" s="15">
        <f>ROW(A42)-ROW($A$6)</f>
        <v>36</v>
      </c>
      <c r="B42" s="13" t="s">
        <v>46</v>
      </c>
      <c r="C42" s="15">
        <v>1</v>
      </c>
      <c r="D42" s="12"/>
      <c r="E42" s="13" t="s">
        <v>156</v>
      </c>
      <c r="F42" s="14" t="s">
        <v>216</v>
      </c>
      <c r="G42" s="12" t="s">
        <v>262</v>
      </c>
      <c r="H42" s="22" t="s">
        <v>326</v>
      </c>
      <c r="I42" s="4"/>
      <c r="J42" s="4"/>
      <c r="K42" s="4"/>
      <c r="L42" s="4"/>
      <c r="M42" s="4"/>
    </row>
    <row r="43" spans="1:13" s="2" customFormat="1" ht="79.2">
      <c r="A43" s="8">
        <f>ROW(A43)-ROW($A$6)</f>
        <v>37</v>
      </c>
      <c r="B43" s="10" t="s">
        <v>47</v>
      </c>
      <c r="C43" s="8">
        <v>12</v>
      </c>
      <c r="D43" s="9">
        <v>0</v>
      </c>
      <c r="E43" s="10" t="s">
        <v>157</v>
      </c>
      <c r="F43" s="11" t="s">
        <v>217</v>
      </c>
      <c r="G43" s="9" t="s">
        <v>263</v>
      </c>
      <c r="H43" s="21" t="s">
        <v>327</v>
      </c>
      <c r="I43" s="4"/>
      <c r="J43" s="4"/>
      <c r="K43" s="4"/>
      <c r="L43" s="4"/>
      <c r="M43" s="4"/>
    </row>
    <row r="44" spans="1:13" s="2" customFormat="1">
      <c r="A44" s="15">
        <f>ROW(A44)-ROW($A$6)</f>
        <v>38</v>
      </c>
      <c r="B44" s="13" t="s">
        <v>48</v>
      </c>
      <c r="C44" s="15">
        <v>2</v>
      </c>
      <c r="D44" s="12" t="s">
        <v>108</v>
      </c>
      <c r="E44" s="13" t="s">
        <v>158</v>
      </c>
      <c r="F44" s="14" t="s">
        <v>218</v>
      </c>
      <c r="G44" s="12" t="s">
        <v>264</v>
      </c>
      <c r="H44" s="22" t="s">
        <v>309</v>
      </c>
      <c r="I44" s="4"/>
      <c r="J44" s="4"/>
      <c r="K44" s="4"/>
      <c r="L44" s="4"/>
      <c r="M44" s="4"/>
    </row>
    <row r="45" spans="1:13" s="2" customFormat="1">
      <c r="A45" s="8">
        <f>ROW(A45)-ROW($A$6)</f>
        <v>39</v>
      </c>
      <c r="B45" s="10" t="s">
        <v>49</v>
      </c>
      <c r="C45" s="8">
        <v>4</v>
      </c>
      <c r="D45" s="9" t="s">
        <v>109</v>
      </c>
      <c r="E45" s="10" t="s">
        <v>159</v>
      </c>
      <c r="F45" s="11" t="s">
        <v>219</v>
      </c>
      <c r="G45" s="9" t="s">
        <v>265</v>
      </c>
      <c r="H45" s="21" t="s">
        <v>310</v>
      </c>
      <c r="I45" s="4"/>
      <c r="J45" s="4"/>
      <c r="K45" s="4"/>
      <c r="L45" s="4"/>
      <c r="M45" s="4"/>
    </row>
    <row r="46" spans="1:13" s="2" customFormat="1">
      <c r="A46" s="15">
        <f>ROW(A46)-ROW($A$6)</f>
        <v>40</v>
      </c>
      <c r="B46" s="13" t="s">
        <v>50</v>
      </c>
      <c r="C46" s="15">
        <v>3</v>
      </c>
      <c r="D46" s="12">
        <v>0</v>
      </c>
      <c r="E46" s="13" t="s">
        <v>160</v>
      </c>
      <c r="F46" s="14" t="s">
        <v>220</v>
      </c>
      <c r="G46" s="12" t="s">
        <v>266</v>
      </c>
      <c r="H46" s="22" t="s">
        <v>311</v>
      </c>
      <c r="I46" s="4"/>
      <c r="J46" s="4"/>
      <c r="K46" s="4"/>
      <c r="L46" s="4"/>
      <c r="M46" s="4"/>
    </row>
    <row r="47" spans="1:13" s="2" customFormat="1" ht="92.4">
      <c r="A47" s="8">
        <f>ROW(A47)-ROW($A$6)</f>
        <v>41</v>
      </c>
      <c r="B47" s="10" t="s">
        <v>51</v>
      </c>
      <c r="C47" s="8">
        <v>16</v>
      </c>
      <c r="D47" s="9" t="s">
        <v>110</v>
      </c>
      <c r="E47" s="10" t="s">
        <v>161</v>
      </c>
      <c r="F47" s="11" t="s">
        <v>221</v>
      </c>
      <c r="G47" s="9" t="s">
        <v>267</v>
      </c>
      <c r="H47" s="21" t="s">
        <v>310</v>
      </c>
      <c r="I47" s="4"/>
      <c r="J47" s="4"/>
      <c r="K47" s="4"/>
      <c r="L47" s="4"/>
      <c r="M47" s="4"/>
    </row>
    <row r="48" spans="1:13" s="2" customFormat="1">
      <c r="A48" s="15">
        <f>ROW(A48)-ROW($A$6)</f>
        <v>42</v>
      </c>
      <c r="B48" s="13" t="s">
        <v>52</v>
      </c>
      <c r="C48" s="15">
        <v>2</v>
      </c>
      <c r="D48" s="12" t="s">
        <v>111</v>
      </c>
      <c r="E48" s="13" t="s">
        <v>162</v>
      </c>
      <c r="F48" s="14" t="s">
        <v>218</v>
      </c>
      <c r="G48" s="12" t="s">
        <v>268</v>
      </c>
      <c r="H48" s="22" t="s">
        <v>311</v>
      </c>
      <c r="I48" s="4"/>
      <c r="J48" s="4"/>
      <c r="K48" s="4"/>
      <c r="L48" s="4"/>
      <c r="M48" s="4"/>
    </row>
    <row r="49" spans="1:13" s="2" customFormat="1" ht="26.4">
      <c r="A49" s="8">
        <f>ROW(A49)-ROW($A$6)</f>
        <v>43</v>
      </c>
      <c r="B49" s="10" t="s">
        <v>53</v>
      </c>
      <c r="C49" s="8">
        <v>4</v>
      </c>
      <c r="D49" s="9">
        <v>0</v>
      </c>
      <c r="E49" s="10" t="s">
        <v>163</v>
      </c>
      <c r="F49" s="11" t="s">
        <v>222</v>
      </c>
      <c r="G49" s="9" t="s">
        <v>269</v>
      </c>
      <c r="H49" s="21" t="s">
        <v>309</v>
      </c>
      <c r="I49" s="4"/>
      <c r="J49" s="4"/>
      <c r="K49" s="4"/>
      <c r="L49" s="4"/>
      <c r="M49" s="4"/>
    </row>
    <row r="50" spans="1:13" s="2" customFormat="1">
      <c r="A50" s="15">
        <f>ROW(A50)-ROW($A$6)</f>
        <v>44</v>
      </c>
      <c r="B50" s="13" t="s">
        <v>54</v>
      </c>
      <c r="C50" s="15">
        <v>1</v>
      </c>
      <c r="D50" s="12" t="s">
        <v>112</v>
      </c>
      <c r="E50" s="13" t="s">
        <v>164</v>
      </c>
      <c r="F50" s="14" t="s">
        <v>218</v>
      </c>
      <c r="G50" s="12" t="s">
        <v>270</v>
      </c>
      <c r="H50" s="22" t="s">
        <v>311</v>
      </c>
      <c r="I50" s="4"/>
      <c r="J50" s="4"/>
      <c r="K50" s="4"/>
      <c r="L50" s="4"/>
      <c r="M50" s="4"/>
    </row>
    <row r="51" spans="1:13" s="2" customFormat="1" ht="26.4">
      <c r="A51" s="8">
        <f>ROW(A51)-ROW($A$6)</f>
        <v>45</v>
      </c>
      <c r="B51" s="10" t="s">
        <v>55</v>
      </c>
      <c r="C51" s="8">
        <v>4</v>
      </c>
      <c r="D51" s="9" t="s">
        <v>113</v>
      </c>
      <c r="E51" s="10" t="s">
        <v>165</v>
      </c>
      <c r="F51" s="11" t="s">
        <v>219</v>
      </c>
      <c r="G51" s="9" t="s">
        <v>271</v>
      </c>
      <c r="H51" s="21" t="s">
        <v>310</v>
      </c>
      <c r="I51" s="4"/>
      <c r="J51" s="4"/>
      <c r="K51" s="4"/>
      <c r="L51" s="4"/>
      <c r="M51" s="4"/>
    </row>
    <row r="52" spans="1:13" s="2" customFormat="1" ht="26.4">
      <c r="A52" s="15">
        <f>ROW(A52)-ROW($A$6)</f>
        <v>46</v>
      </c>
      <c r="B52" s="13" t="s">
        <v>56</v>
      </c>
      <c r="C52" s="15">
        <v>6</v>
      </c>
      <c r="D52" s="12" t="s">
        <v>114</v>
      </c>
      <c r="E52" s="13" t="s">
        <v>166</v>
      </c>
      <c r="F52" s="14" t="s">
        <v>218</v>
      </c>
      <c r="G52" s="12" t="s">
        <v>272</v>
      </c>
      <c r="H52" s="22" t="s">
        <v>310</v>
      </c>
      <c r="I52" s="4"/>
      <c r="J52" s="4"/>
      <c r="K52" s="4"/>
      <c r="L52" s="4"/>
      <c r="M52" s="4"/>
    </row>
    <row r="53" spans="1:13" s="2" customFormat="1" ht="52.8">
      <c r="A53" s="8">
        <f>ROW(A53)-ROW($A$6)</f>
        <v>47</v>
      </c>
      <c r="B53" s="10" t="s">
        <v>57</v>
      </c>
      <c r="C53" s="8">
        <v>10</v>
      </c>
      <c r="D53" s="9">
        <v>10</v>
      </c>
      <c r="E53" s="10" t="s">
        <v>167</v>
      </c>
      <c r="F53" s="11" t="s">
        <v>220</v>
      </c>
      <c r="G53" s="9" t="s">
        <v>273</v>
      </c>
      <c r="H53" s="21" t="s">
        <v>310</v>
      </c>
      <c r="I53" s="4"/>
      <c r="J53" s="4"/>
      <c r="K53" s="4"/>
      <c r="L53" s="4"/>
      <c r="M53" s="4"/>
    </row>
    <row r="54" spans="1:13" s="2" customFormat="1">
      <c r="A54" s="15">
        <f>ROW(A54)-ROW($A$6)</f>
        <v>48</v>
      </c>
      <c r="B54" s="13" t="s">
        <v>58</v>
      </c>
      <c r="C54" s="15">
        <v>3</v>
      </c>
      <c r="D54" s="12">
        <v>15</v>
      </c>
      <c r="E54" s="13" t="s">
        <v>168</v>
      </c>
      <c r="F54" s="14" t="s">
        <v>218</v>
      </c>
      <c r="G54" s="12" t="s">
        <v>274</v>
      </c>
      <c r="H54" s="22" t="s">
        <v>309</v>
      </c>
      <c r="I54" s="4"/>
      <c r="J54" s="4"/>
      <c r="K54" s="4"/>
      <c r="L54" s="4"/>
      <c r="M54" s="4"/>
    </row>
    <row r="55" spans="1:13" s="2" customFormat="1">
      <c r="A55" s="8">
        <f>ROW(A55)-ROW($A$6)</f>
        <v>49</v>
      </c>
      <c r="B55" s="10" t="s">
        <v>59</v>
      </c>
      <c r="C55" s="8">
        <v>3</v>
      </c>
      <c r="D55" s="9" t="s">
        <v>113</v>
      </c>
      <c r="E55" s="10" t="s">
        <v>169</v>
      </c>
      <c r="F55" s="11" t="s">
        <v>218</v>
      </c>
      <c r="G55" s="9" t="s">
        <v>275</v>
      </c>
      <c r="H55" s="21" t="s">
        <v>311</v>
      </c>
      <c r="I55" s="4"/>
      <c r="J55" s="4"/>
      <c r="K55" s="4"/>
      <c r="L55" s="4"/>
      <c r="M55" s="4"/>
    </row>
    <row r="56" spans="1:13" s="2" customFormat="1" ht="39.6">
      <c r="A56" s="15">
        <f>ROW(A56)-ROW($A$6)</f>
        <v>50</v>
      </c>
      <c r="B56" s="13" t="s">
        <v>60</v>
      </c>
      <c r="C56" s="15">
        <v>7</v>
      </c>
      <c r="D56" s="12">
        <v>100</v>
      </c>
      <c r="E56" s="13" t="s">
        <v>170</v>
      </c>
      <c r="F56" s="14" t="s">
        <v>218</v>
      </c>
      <c r="G56" s="12" t="s">
        <v>276</v>
      </c>
      <c r="H56" s="22" t="s">
        <v>310</v>
      </c>
      <c r="I56" s="4"/>
      <c r="J56" s="4"/>
      <c r="K56" s="4"/>
      <c r="L56" s="4"/>
      <c r="M56" s="4"/>
    </row>
    <row r="57" spans="1:13" s="2" customFormat="1">
      <c r="A57" s="8">
        <f>ROW(A57)-ROW($A$6)</f>
        <v>51</v>
      </c>
      <c r="B57" s="10" t="s">
        <v>61</v>
      </c>
      <c r="C57" s="8">
        <v>1</v>
      </c>
      <c r="D57" s="9" t="s">
        <v>115</v>
      </c>
      <c r="E57" s="10" t="s">
        <v>171</v>
      </c>
      <c r="F57" s="11" t="s">
        <v>218</v>
      </c>
      <c r="G57" s="9" t="s">
        <v>277</v>
      </c>
      <c r="H57" s="21" t="s">
        <v>310</v>
      </c>
      <c r="I57" s="4"/>
      <c r="J57" s="4"/>
      <c r="K57" s="4"/>
      <c r="L57" s="4"/>
      <c r="M57" s="4"/>
    </row>
    <row r="58" spans="1:13" s="2" customFormat="1" ht="39.6">
      <c r="A58" s="15">
        <f>ROW(A58)-ROW($A$6)</f>
        <v>52</v>
      </c>
      <c r="B58" s="13" t="s">
        <v>62</v>
      </c>
      <c r="C58" s="15">
        <v>6</v>
      </c>
      <c r="D58" s="12" t="s">
        <v>116</v>
      </c>
      <c r="E58" s="13" t="s">
        <v>172</v>
      </c>
      <c r="F58" s="14" t="s">
        <v>219</v>
      </c>
      <c r="G58" s="12" t="s">
        <v>278</v>
      </c>
      <c r="H58" s="22" t="s">
        <v>309</v>
      </c>
      <c r="I58" s="4"/>
      <c r="J58" s="4"/>
      <c r="K58" s="4"/>
      <c r="L58" s="4"/>
      <c r="M58" s="4"/>
    </row>
    <row r="59" spans="1:13" s="2" customFormat="1" ht="52.8">
      <c r="A59" s="8">
        <f>ROW(A59)-ROW($A$6)</f>
        <v>53</v>
      </c>
      <c r="B59" s="10" t="s">
        <v>63</v>
      </c>
      <c r="C59" s="8">
        <v>11</v>
      </c>
      <c r="D59" s="9">
        <v>0</v>
      </c>
      <c r="E59" s="10" t="s">
        <v>173</v>
      </c>
      <c r="F59" s="11" t="s">
        <v>218</v>
      </c>
      <c r="G59" s="9" t="s">
        <v>279</v>
      </c>
      <c r="H59" s="21" t="s">
        <v>310</v>
      </c>
      <c r="I59" s="4"/>
      <c r="J59" s="4"/>
      <c r="K59" s="4"/>
      <c r="L59" s="4"/>
      <c r="M59" s="4"/>
    </row>
    <row r="60" spans="1:13" s="2" customFormat="1">
      <c r="A60" s="15">
        <f>ROW(A60)-ROW($A$6)</f>
        <v>54</v>
      </c>
      <c r="B60" s="13" t="s">
        <v>64</v>
      </c>
      <c r="C60" s="15">
        <v>2</v>
      </c>
      <c r="D60" s="12" t="s">
        <v>117</v>
      </c>
      <c r="E60" s="13" t="s">
        <v>174</v>
      </c>
      <c r="F60" s="14" t="s">
        <v>218</v>
      </c>
      <c r="G60" s="12" t="s">
        <v>280</v>
      </c>
      <c r="H60" s="22" t="s">
        <v>309</v>
      </c>
      <c r="I60" s="4"/>
      <c r="J60" s="4"/>
      <c r="K60" s="4"/>
      <c r="L60" s="4"/>
      <c r="M60" s="4"/>
    </row>
    <row r="61" spans="1:13" s="2" customFormat="1" ht="26.4">
      <c r="A61" s="8">
        <f>ROW(A61)-ROW($A$6)</f>
        <v>55</v>
      </c>
      <c r="B61" s="10" t="s">
        <v>65</v>
      </c>
      <c r="C61" s="8">
        <v>6</v>
      </c>
      <c r="D61" s="9" t="s">
        <v>118</v>
      </c>
      <c r="E61" s="10" t="s">
        <v>175</v>
      </c>
      <c r="F61" s="11" t="s">
        <v>218</v>
      </c>
      <c r="G61" s="9" t="s">
        <v>281</v>
      </c>
      <c r="H61" s="21" t="s">
        <v>310</v>
      </c>
      <c r="I61" s="4"/>
      <c r="J61" s="4"/>
      <c r="K61" s="4"/>
      <c r="L61" s="4"/>
      <c r="M61" s="4"/>
    </row>
    <row r="62" spans="1:13" s="2" customFormat="1">
      <c r="A62" s="15">
        <f>ROW(A62)-ROW($A$6)</f>
        <v>56</v>
      </c>
      <c r="B62" s="13" t="s">
        <v>66</v>
      </c>
      <c r="C62" s="15">
        <v>1</v>
      </c>
      <c r="D62" s="12">
        <v>49.9</v>
      </c>
      <c r="E62" s="13" t="s">
        <v>176</v>
      </c>
      <c r="F62" s="14" t="s">
        <v>218</v>
      </c>
      <c r="G62" s="12" t="s">
        <v>282</v>
      </c>
      <c r="H62" s="22" t="s">
        <v>310</v>
      </c>
      <c r="I62" s="4"/>
      <c r="J62" s="4"/>
      <c r="K62" s="4"/>
      <c r="L62" s="4"/>
      <c r="M62" s="4"/>
    </row>
    <row r="63" spans="1:13" s="2" customFormat="1">
      <c r="A63" s="8">
        <f>ROW(A63)-ROW($A$6)</f>
        <v>57</v>
      </c>
      <c r="B63" s="10" t="s">
        <v>67</v>
      </c>
      <c r="C63" s="8">
        <v>2</v>
      </c>
      <c r="D63" s="9" t="s">
        <v>119</v>
      </c>
      <c r="E63" s="10" t="s">
        <v>177</v>
      </c>
      <c r="F63" s="11" t="s">
        <v>221</v>
      </c>
      <c r="G63" s="9" t="s">
        <v>283</v>
      </c>
      <c r="H63" s="21" t="s">
        <v>310</v>
      </c>
      <c r="I63" s="4"/>
      <c r="J63" s="4"/>
      <c r="K63" s="4"/>
      <c r="L63" s="4"/>
      <c r="M63" s="4"/>
    </row>
    <row r="64" spans="1:13" s="2" customFormat="1">
      <c r="A64" s="15">
        <f>ROW(A64)-ROW($A$6)</f>
        <v>58</v>
      </c>
      <c r="B64" s="13" t="s">
        <v>68</v>
      </c>
      <c r="C64" s="15">
        <v>2</v>
      </c>
      <c r="D64" s="12" t="s">
        <v>120</v>
      </c>
      <c r="E64" s="13" t="s">
        <v>178</v>
      </c>
      <c r="F64" s="14" t="s">
        <v>218</v>
      </c>
      <c r="G64" s="12" t="s">
        <v>284</v>
      </c>
      <c r="H64" s="22" t="s">
        <v>310</v>
      </c>
      <c r="I64" s="4"/>
      <c r="J64" s="4"/>
      <c r="K64" s="4"/>
      <c r="L64" s="4"/>
      <c r="M64" s="4"/>
    </row>
    <row r="65" spans="1:13" s="2" customFormat="1">
      <c r="A65" s="8">
        <f>ROW(A65)-ROW($A$6)</f>
        <v>59</v>
      </c>
      <c r="B65" s="10" t="s">
        <v>69</v>
      </c>
      <c r="C65" s="8">
        <v>1</v>
      </c>
      <c r="D65" s="9" t="s">
        <v>121</v>
      </c>
      <c r="E65" s="10" t="s">
        <v>179</v>
      </c>
      <c r="F65" s="11" t="s">
        <v>218</v>
      </c>
      <c r="G65" s="9" t="s">
        <v>285</v>
      </c>
      <c r="H65" s="21" t="s">
        <v>310</v>
      </c>
      <c r="I65" s="4"/>
      <c r="J65" s="4"/>
      <c r="K65" s="4"/>
      <c r="L65" s="4"/>
      <c r="M65" s="4"/>
    </row>
    <row r="66" spans="1:13" s="2" customFormat="1">
      <c r="A66" s="15">
        <f>ROW(A66)-ROW($A$6)</f>
        <v>60</v>
      </c>
      <c r="B66" s="13" t="s">
        <v>70</v>
      </c>
      <c r="C66" s="15">
        <v>1</v>
      </c>
      <c r="D66" s="12" t="s">
        <v>122</v>
      </c>
      <c r="E66" s="13" t="s">
        <v>180</v>
      </c>
      <c r="F66" s="14" t="s">
        <v>218</v>
      </c>
      <c r="G66" s="12" t="s">
        <v>286</v>
      </c>
      <c r="H66" s="22" t="s">
        <v>310</v>
      </c>
      <c r="I66" s="4"/>
      <c r="J66" s="4"/>
      <c r="K66" s="4"/>
      <c r="L66" s="4"/>
      <c r="M66" s="4"/>
    </row>
    <row r="67" spans="1:13" s="2" customFormat="1" ht="26.4">
      <c r="A67" s="8">
        <f>ROW(A67)-ROW($A$6)</f>
        <v>61</v>
      </c>
      <c r="B67" s="10" t="s">
        <v>71</v>
      </c>
      <c r="C67" s="8">
        <v>1</v>
      </c>
      <c r="D67" s="9" t="s">
        <v>123</v>
      </c>
      <c r="E67" s="10" t="s">
        <v>181</v>
      </c>
      <c r="F67" s="11" t="s">
        <v>223</v>
      </c>
      <c r="G67" s="9" t="s">
        <v>287</v>
      </c>
      <c r="H67" s="21" t="s">
        <v>328</v>
      </c>
      <c r="I67" s="4"/>
      <c r="J67" s="4"/>
      <c r="K67" s="4"/>
      <c r="L67" s="4"/>
      <c r="M67" s="4"/>
    </row>
    <row r="68" spans="1:13" s="2" customFormat="1" ht="26.4">
      <c r="A68" s="15">
        <f>ROW(A68)-ROW($A$6)</f>
        <v>62</v>
      </c>
      <c r="B68" s="13" t="s">
        <v>72</v>
      </c>
      <c r="C68" s="15">
        <v>2</v>
      </c>
      <c r="D68" s="12"/>
      <c r="E68" s="13" t="s">
        <v>182</v>
      </c>
      <c r="F68" s="14" t="s">
        <v>224</v>
      </c>
      <c r="G68" s="12" t="s">
        <v>288</v>
      </c>
      <c r="H68" s="22" t="s">
        <v>329</v>
      </c>
      <c r="I68" s="4"/>
      <c r="J68" s="4"/>
      <c r="K68" s="4"/>
      <c r="L68" s="4"/>
      <c r="M68" s="4"/>
    </row>
    <row r="69" spans="1:13" s="2" customFormat="1">
      <c r="A69" s="8">
        <f>ROW(A69)-ROW($A$6)</f>
        <v>63</v>
      </c>
      <c r="B69" s="10" t="s">
        <v>73</v>
      </c>
      <c r="C69" s="8">
        <v>1</v>
      </c>
      <c r="D69" s="9"/>
      <c r="E69" s="10" t="s">
        <v>183</v>
      </c>
      <c r="F69" s="11" t="s">
        <v>224</v>
      </c>
      <c r="G69" s="9" t="s">
        <v>289</v>
      </c>
      <c r="H69" s="21" t="s">
        <v>330</v>
      </c>
      <c r="I69" s="4"/>
      <c r="J69" s="4"/>
      <c r="K69" s="4"/>
      <c r="L69" s="4"/>
      <c r="M69" s="4"/>
    </row>
    <row r="70" spans="1:13" s="2" customFormat="1" ht="26.4">
      <c r="A70" s="15">
        <f>ROW(A70)-ROW($A$6)</f>
        <v>64</v>
      </c>
      <c r="B70" s="13" t="s">
        <v>74</v>
      </c>
      <c r="C70" s="15">
        <v>1</v>
      </c>
      <c r="D70" s="12"/>
      <c r="E70" s="13" t="s">
        <v>184</v>
      </c>
      <c r="F70" s="14" t="s">
        <v>224</v>
      </c>
      <c r="G70" s="12" t="s">
        <v>290</v>
      </c>
      <c r="H70" s="22" t="s">
        <v>331</v>
      </c>
      <c r="I70" s="4"/>
      <c r="J70" s="4"/>
      <c r="K70" s="4"/>
      <c r="L70" s="4"/>
      <c r="M70" s="4"/>
    </row>
    <row r="71" spans="1:13" s="2" customFormat="1" ht="26.4">
      <c r="A71" s="8">
        <f>ROW(A71)-ROW($A$6)</f>
        <v>65</v>
      </c>
      <c r="B71" s="10" t="s">
        <v>75</v>
      </c>
      <c r="C71" s="8">
        <v>1</v>
      </c>
      <c r="D71" s="9"/>
      <c r="E71" s="10" t="s">
        <v>185</v>
      </c>
      <c r="F71" s="11" t="s">
        <v>224</v>
      </c>
      <c r="G71" s="9" t="s">
        <v>291</v>
      </c>
      <c r="H71" s="21" t="s">
        <v>332</v>
      </c>
      <c r="I71" s="4"/>
      <c r="J71" s="4"/>
      <c r="K71" s="4"/>
      <c r="L71" s="4"/>
      <c r="M71" s="4"/>
    </row>
    <row r="72" spans="1:13" s="2" customFormat="1">
      <c r="A72" s="15">
        <f>ROW(A72)-ROW($A$6)</f>
        <v>66</v>
      </c>
      <c r="B72" s="13" t="s">
        <v>76</v>
      </c>
      <c r="C72" s="15">
        <v>1</v>
      </c>
      <c r="D72" s="12"/>
      <c r="E72" s="13" t="s">
        <v>186</v>
      </c>
      <c r="F72" s="14" t="s">
        <v>224</v>
      </c>
      <c r="G72" s="12" t="s">
        <v>186</v>
      </c>
      <c r="H72" s="22" t="s">
        <v>333</v>
      </c>
      <c r="I72" s="4"/>
      <c r="J72" s="4"/>
      <c r="K72" s="4"/>
      <c r="L72" s="4"/>
      <c r="M72" s="4"/>
    </row>
    <row r="73" spans="1:13" s="2" customFormat="1" ht="26.4">
      <c r="A73" s="8">
        <f>ROW(A73)-ROW($A$6)</f>
        <v>67</v>
      </c>
      <c r="B73" s="10" t="s">
        <v>77</v>
      </c>
      <c r="C73" s="8">
        <v>1</v>
      </c>
      <c r="D73" s="9"/>
      <c r="E73" s="10" t="s">
        <v>187</v>
      </c>
      <c r="F73" s="11" t="s">
        <v>224</v>
      </c>
      <c r="G73" s="9" t="s">
        <v>292</v>
      </c>
      <c r="H73" s="21" t="s">
        <v>334</v>
      </c>
      <c r="I73" s="4"/>
      <c r="J73" s="4"/>
      <c r="K73" s="4"/>
      <c r="L73" s="4"/>
      <c r="M73" s="4"/>
    </row>
    <row r="74" spans="1:13" s="2" customFormat="1" ht="26.4">
      <c r="A74" s="15">
        <f>ROW(A74)-ROW($A$6)</f>
        <v>68</v>
      </c>
      <c r="B74" s="13" t="s">
        <v>78</v>
      </c>
      <c r="C74" s="15">
        <v>1</v>
      </c>
      <c r="D74" s="12"/>
      <c r="E74" s="13" t="s">
        <v>188</v>
      </c>
      <c r="F74" s="14" t="s">
        <v>224</v>
      </c>
      <c r="G74" s="12" t="s">
        <v>293</v>
      </c>
      <c r="H74" s="22" t="s">
        <v>335</v>
      </c>
      <c r="I74" s="4"/>
      <c r="J74" s="4"/>
      <c r="K74" s="4"/>
      <c r="L74" s="4"/>
      <c r="M74" s="4"/>
    </row>
    <row r="75" spans="1:13" s="2" customFormat="1" ht="26.4">
      <c r="A75" s="8">
        <f>ROW(A75)-ROW($A$6)</f>
        <v>69</v>
      </c>
      <c r="B75" s="10" t="s">
        <v>79</v>
      </c>
      <c r="C75" s="8">
        <v>1</v>
      </c>
      <c r="D75" s="9"/>
      <c r="E75" s="10" t="s">
        <v>189</v>
      </c>
      <c r="F75" s="11" t="s">
        <v>224</v>
      </c>
      <c r="G75" s="9" t="s">
        <v>294</v>
      </c>
      <c r="H75" s="21" t="s">
        <v>336</v>
      </c>
      <c r="I75" s="4"/>
      <c r="J75" s="4"/>
      <c r="K75" s="4"/>
      <c r="L75" s="4"/>
      <c r="M75" s="4"/>
    </row>
    <row r="76" spans="1:13" s="2" customFormat="1" ht="26.4">
      <c r="A76" s="15">
        <f>ROW(A76)-ROW($A$6)</f>
        <v>70</v>
      </c>
      <c r="B76" s="13" t="s">
        <v>80</v>
      </c>
      <c r="C76" s="15">
        <v>2</v>
      </c>
      <c r="D76" s="12"/>
      <c r="E76" s="13" t="s">
        <v>190</v>
      </c>
      <c r="F76" s="14" t="s">
        <v>224</v>
      </c>
      <c r="G76" s="12" t="s">
        <v>295</v>
      </c>
      <c r="H76" s="22" t="s">
        <v>332</v>
      </c>
      <c r="I76" s="4"/>
      <c r="J76" s="4"/>
      <c r="K76" s="4"/>
      <c r="L76" s="4"/>
      <c r="M76" s="4"/>
    </row>
    <row r="77" spans="1:13" s="2" customFormat="1" ht="26.4">
      <c r="A77" s="8">
        <f>ROW(A77)-ROW($A$6)</f>
        <v>71</v>
      </c>
      <c r="B77" s="10" t="s">
        <v>81</v>
      </c>
      <c r="C77" s="8">
        <v>1</v>
      </c>
      <c r="D77" s="9"/>
      <c r="E77" s="10" t="s">
        <v>191</v>
      </c>
      <c r="F77" s="11" t="s">
        <v>224</v>
      </c>
      <c r="G77" s="9" t="s">
        <v>296</v>
      </c>
      <c r="H77" s="21" t="s">
        <v>337</v>
      </c>
      <c r="I77" s="4"/>
      <c r="J77" s="4"/>
      <c r="K77" s="4"/>
      <c r="L77" s="4"/>
      <c r="M77" s="4"/>
    </row>
    <row r="78" spans="1:13" s="2" customFormat="1" ht="26.4">
      <c r="A78" s="15">
        <f>ROW(A78)-ROW($A$6)</f>
        <v>72</v>
      </c>
      <c r="B78" s="13" t="s">
        <v>82</v>
      </c>
      <c r="C78" s="15">
        <v>1</v>
      </c>
      <c r="D78" s="12"/>
      <c r="E78" s="13" t="s">
        <v>192</v>
      </c>
      <c r="F78" s="14" t="s">
        <v>224</v>
      </c>
      <c r="G78" s="12" t="s">
        <v>297</v>
      </c>
      <c r="H78" s="22" t="s">
        <v>338</v>
      </c>
      <c r="I78" s="4"/>
      <c r="J78" s="4"/>
      <c r="K78" s="4"/>
      <c r="L78" s="4"/>
      <c r="M78" s="4"/>
    </row>
    <row r="79" spans="1:13" s="2" customFormat="1">
      <c r="A79" s="8">
        <f>ROW(A79)-ROW($A$6)</f>
        <v>73</v>
      </c>
      <c r="B79" s="10" t="s">
        <v>83</v>
      </c>
      <c r="C79" s="8">
        <v>0</v>
      </c>
      <c r="D79" s="9"/>
      <c r="E79" s="10" t="s">
        <v>193</v>
      </c>
      <c r="F79" s="11" t="s">
        <v>225</v>
      </c>
      <c r="G79" s="9" t="s">
        <v>298</v>
      </c>
      <c r="H79" s="21" t="s">
        <v>339</v>
      </c>
      <c r="I79" s="4"/>
      <c r="J79" s="4"/>
      <c r="K79" s="4"/>
      <c r="L79" s="4"/>
      <c r="M79" s="4"/>
    </row>
    <row r="80" spans="1:13" s="2" customFormat="1" ht="26.4">
      <c r="A80" s="15">
        <f>ROW(A80)-ROW($A$6)</f>
        <v>74</v>
      </c>
      <c r="B80" s="13" t="s">
        <v>84</v>
      </c>
      <c r="C80" s="15">
        <v>0</v>
      </c>
      <c r="D80" s="12" t="s">
        <v>124</v>
      </c>
      <c r="E80" s="13" t="s">
        <v>194</v>
      </c>
      <c r="F80" s="14" t="s">
        <v>201</v>
      </c>
      <c r="G80" s="12" t="s">
        <v>299</v>
      </c>
      <c r="H80" s="22" t="s">
        <v>340</v>
      </c>
      <c r="I80" s="4"/>
      <c r="J80" s="4"/>
      <c r="K80" s="4"/>
      <c r="L80" s="4"/>
      <c r="M80" s="4"/>
    </row>
    <row r="81" spans="1:13" s="2" customFormat="1">
      <c r="A81" s="8">
        <f>ROW(A81)-ROW($A$6)</f>
        <v>75</v>
      </c>
      <c r="B81" s="10" t="s">
        <v>85</v>
      </c>
      <c r="C81" s="8">
        <v>0</v>
      </c>
      <c r="D81" s="9" t="s">
        <v>122</v>
      </c>
      <c r="E81" s="10" t="s">
        <v>195</v>
      </c>
      <c r="F81" s="11" t="s">
        <v>218</v>
      </c>
      <c r="G81" s="9" t="s">
        <v>300</v>
      </c>
      <c r="H81" s="21" t="s">
        <v>309</v>
      </c>
      <c r="I81" s="4"/>
      <c r="J81" s="4"/>
      <c r="K81" s="4"/>
      <c r="L81" s="4"/>
      <c r="M81" s="4"/>
    </row>
    <row r="82" spans="1:13" s="2" customFormat="1" ht="26.4">
      <c r="A82" s="15">
        <f>ROW(A82)-ROW($A$6)</f>
        <v>76</v>
      </c>
      <c r="B82" s="13" t="s">
        <v>86</v>
      </c>
      <c r="C82" s="15">
        <v>0</v>
      </c>
      <c r="D82" s="12">
        <v>0</v>
      </c>
      <c r="E82" s="13" t="s">
        <v>173</v>
      </c>
      <c r="F82" s="14" t="s">
        <v>218</v>
      </c>
      <c r="G82" s="12" t="s">
        <v>279</v>
      </c>
      <c r="H82" s="22" t="s">
        <v>310</v>
      </c>
      <c r="I82" s="4"/>
      <c r="J82" s="4"/>
      <c r="K82" s="4"/>
      <c r="L82" s="4"/>
      <c r="M82" s="4"/>
    </row>
    <row r="83" spans="1:13" s="2" customFormat="1" ht="39.6">
      <c r="A83" s="8">
        <f>ROW(A83)-ROW($A$6)</f>
        <v>77</v>
      </c>
      <c r="B83" s="10" t="s">
        <v>87</v>
      </c>
      <c r="C83" s="8">
        <v>0</v>
      </c>
      <c r="D83" s="9">
        <v>0</v>
      </c>
      <c r="E83" s="10" t="s">
        <v>157</v>
      </c>
      <c r="F83" s="11" t="s">
        <v>217</v>
      </c>
      <c r="G83" s="9" t="s">
        <v>263</v>
      </c>
      <c r="H83" s="21" t="s">
        <v>327</v>
      </c>
      <c r="I83" s="4"/>
      <c r="J83" s="4"/>
      <c r="K83" s="4"/>
      <c r="L83" s="4"/>
      <c r="M83" s="4"/>
    </row>
    <row r="84" spans="1:13" ht="16.5" customHeight="1">
      <c r="B84" s="18"/>
      <c r="C84" s="7"/>
      <c r="E84" s="6"/>
      <c r="F84" s="7"/>
    </row>
  </sheetData>
  <phoneticPr fontId="0" type="noConversion"/>
  <conditionalFormatting sqref="F7:F8">
    <cfRule type="containsText" dxfId="38" priority="39" stopIfTrue="1" operator="containsText" text=", ">
      <formula>NOT(ISERROR(SEARCH(", ",F7)))</formula>
    </cfRule>
  </conditionalFormatting>
  <conditionalFormatting sqref="F9:F10">
    <cfRule type="containsText" dxfId="37" priority="38" stopIfTrue="1" operator="containsText" text=", ">
      <formula>NOT(ISERROR(SEARCH(", ",F9)))</formula>
    </cfRule>
  </conditionalFormatting>
  <conditionalFormatting sqref="F11:F12">
    <cfRule type="containsText" dxfId="36" priority="37" stopIfTrue="1" operator="containsText" text=", ">
      <formula>NOT(ISERROR(SEARCH(", ",F11)))</formula>
    </cfRule>
  </conditionalFormatting>
  <conditionalFormatting sqref="F13:F14">
    <cfRule type="containsText" dxfId="35" priority="36" stopIfTrue="1" operator="containsText" text=", ">
      <formula>NOT(ISERROR(SEARCH(", ",F13)))</formula>
    </cfRule>
  </conditionalFormatting>
  <conditionalFormatting sqref="F15:F16">
    <cfRule type="containsText" dxfId="34" priority="35" stopIfTrue="1" operator="containsText" text=", ">
      <formula>NOT(ISERROR(SEARCH(", ",F15)))</formula>
    </cfRule>
  </conditionalFormatting>
  <conditionalFormatting sqref="F17:F18">
    <cfRule type="containsText" dxfId="33" priority="34" stopIfTrue="1" operator="containsText" text=", ">
      <formula>NOT(ISERROR(SEARCH(", ",F17)))</formula>
    </cfRule>
  </conditionalFormatting>
  <conditionalFormatting sqref="F19:F20">
    <cfRule type="containsText" dxfId="32" priority="33" stopIfTrue="1" operator="containsText" text=", ">
      <formula>NOT(ISERROR(SEARCH(", ",F19)))</formula>
    </cfRule>
  </conditionalFormatting>
  <conditionalFormatting sqref="F21:F22">
    <cfRule type="containsText" dxfId="31" priority="32" stopIfTrue="1" operator="containsText" text=", ">
      <formula>NOT(ISERROR(SEARCH(", ",F21)))</formula>
    </cfRule>
  </conditionalFormatting>
  <conditionalFormatting sqref="F23:F24">
    <cfRule type="containsText" dxfId="30" priority="31" stopIfTrue="1" operator="containsText" text=", ">
      <formula>NOT(ISERROR(SEARCH(", ",F23)))</formula>
    </cfRule>
  </conditionalFormatting>
  <conditionalFormatting sqref="F25:F26">
    <cfRule type="containsText" dxfId="29" priority="30" stopIfTrue="1" operator="containsText" text=", ">
      <formula>NOT(ISERROR(SEARCH(", ",F25)))</formula>
    </cfRule>
  </conditionalFormatting>
  <conditionalFormatting sqref="F27:F28">
    <cfRule type="containsText" dxfId="28" priority="29" stopIfTrue="1" operator="containsText" text=", ">
      <formula>NOT(ISERROR(SEARCH(", ",F27)))</formula>
    </cfRule>
  </conditionalFormatting>
  <conditionalFormatting sqref="F29:F30">
    <cfRule type="containsText" dxfId="27" priority="28" stopIfTrue="1" operator="containsText" text=", ">
      <formula>NOT(ISERROR(SEARCH(", ",F29)))</formula>
    </cfRule>
  </conditionalFormatting>
  <conditionalFormatting sqref="F31:F32">
    <cfRule type="containsText" dxfId="26" priority="27" stopIfTrue="1" operator="containsText" text=", ">
      <formula>NOT(ISERROR(SEARCH(", ",F31)))</formula>
    </cfRule>
  </conditionalFormatting>
  <conditionalFormatting sqref="F33:F34">
    <cfRule type="containsText" dxfId="25" priority="26" stopIfTrue="1" operator="containsText" text=", ">
      <formula>NOT(ISERROR(SEARCH(", ",F33)))</formula>
    </cfRule>
  </conditionalFormatting>
  <conditionalFormatting sqref="F35:F36">
    <cfRule type="containsText" dxfId="24" priority="25" stopIfTrue="1" operator="containsText" text=", ">
      <formula>NOT(ISERROR(SEARCH(", ",F35)))</formula>
    </cfRule>
  </conditionalFormatting>
  <conditionalFormatting sqref="F37:F38">
    <cfRule type="containsText" dxfId="23" priority="24" stopIfTrue="1" operator="containsText" text=", ">
      <formula>NOT(ISERROR(SEARCH(", ",F37)))</formula>
    </cfRule>
  </conditionalFormatting>
  <conditionalFormatting sqref="F39:F40">
    <cfRule type="containsText" dxfId="22" priority="23" stopIfTrue="1" operator="containsText" text=", ">
      <formula>NOT(ISERROR(SEARCH(", ",F39)))</formula>
    </cfRule>
  </conditionalFormatting>
  <conditionalFormatting sqref="F41:F42">
    <cfRule type="containsText" dxfId="21" priority="22" stopIfTrue="1" operator="containsText" text=", ">
      <formula>NOT(ISERROR(SEARCH(", ",F41)))</formula>
    </cfRule>
  </conditionalFormatting>
  <conditionalFormatting sqref="F43:F44">
    <cfRule type="containsText" dxfId="20" priority="21" stopIfTrue="1" operator="containsText" text=", ">
      <formula>NOT(ISERROR(SEARCH(", ",F43)))</formula>
    </cfRule>
  </conditionalFormatting>
  <conditionalFormatting sqref="F45:F46">
    <cfRule type="containsText" dxfId="19" priority="20" stopIfTrue="1" operator="containsText" text=", ">
      <formula>NOT(ISERROR(SEARCH(", ",F45)))</formula>
    </cfRule>
  </conditionalFormatting>
  <conditionalFormatting sqref="F47:F48">
    <cfRule type="containsText" dxfId="18" priority="19" stopIfTrue="1" operator="containsText" text=", ">
      <formula>NOT(ISERROR(SEARCH(", ",F47)))</formula>
    </cfRule>
  </conditionalFormatting>
  <conditionalFormatting sqref="F49:F50">
    <cfRule type="containsText" dxfId="17" priority="18" stopIfTrue="1" operator="containsText" text=", ">
      <formula>NOT(ISERROR(SEARCH(", ",F49)))</formula>
    </cfRule>
  </conditionalFormatting>
  <conditionalFormatting sqref="F51:F52">
    <cfRule type="containsText" dxfId="16" priority="17" stopIfTrue="1" operator="containsText" text=", ">
      <formula>NOT(ISERROR(SEARCH(", ",F51)))</formula>
    </cfRule>
  </conditionalFormatting>
  <conditionalFormatting sqref="F53:F54">
    <cfRule type="containsText" dxfId="15" priority="16" stopIfTrue="1" operator="containsText" text=", ">
      <formula>NOT(ISERROR(SEARCH(", ",F53)))</formula>
    </cfRule>
  </conditionalFormatting>
  <conditionalFormatting sqref="F55:F56">
    <cfRule type="containsText" dxfId="14" priority="15" stopIfTrue="1" operator="containsText" text=", ">
      <formula>NOT(ISERROR(SEARCH(", ",F55)))</formula>
    </cfRule>
  </conditionalFormatting>
  <conditionalFormatting sqref="F57:F58">
    <cfRule type="containsText" dxfId="13" priority="14" stopIfTrue="1" operator="containsText" text=", ">
      <formula>NOT(ISERROR(SEARCH(", ",F57)))</formula>
    </cfRule>
  </conditionalFormatting>
  <conditionalFormatting sqref="F59:F60">
    <cfRule type="containsText" dxfId="12" priority="13" stopIfTrue="1" operator="containsText" text=", ">
      <formula>NOT(ISERROR(SEARCH(", ",F59)))</formula>
    </cfRule>
  </conditionalFormatting>
  <conditionalFormatting sqref="F61:F62">
    <cfRule type="containsText" dxfId="11" priority="12" stopIfTrue="1" operator="containsText" text=", ">
      <formula>NOT(ISERROR(SEARCH(", ",F61)))</formula>
    </cfRule>
  </conditionalFormatting>
  <conditionalFormatting sqref="F63:F64">
    <cfRule type="containsText" dxfId="10" priority="11" stopIfTrue="1" operator="containsText" text=", ">
      <formula>NOT(ISERROR(SEARCH(", ",F63)))</formula>
    </cfRule>
  </conditionalFormatting>
  <conditionalFormatting sqref="F65:F66">
    <cfRule type="containsText" dxfId="9" priority="10" stopIfTrue="1" operator="containsText" text=", ">
      <formula>NOT(ISERROR(SEARCH(", ",F65)))</formula>
    </cfRule>
  </conditionalFormatting>
  <conditionalFormatting sqref="F67:F68">
    <cfRule type="containsText" dxfId="8" priority="9" stopIfTrue="1" operator="containsText" text=", ">
      <formula>NOT(ISERROR(SEARCH(", ",F67)))</formula>
    </cfRule>
  </conditionalFormatting>
  <conditionalFormatting sqref="F69:F70">
    <cfRule type="containsText" dxfId="7" priority="8" stopIfTrue="1" operator="containsText" text=", ">
      <formula>NOT(ISERROR(SEARCH(", ",F69)))</formula>
    </cfRule>
  </conditionalFormatting>
  <conditionalFormatting sqref="F71:F72">
    <cfRule type="containsText" dxfId="6" priority="7" stopIfTrue="1" operator="containsText" text=", ">
      <formula>NOT(ISERROR(SEARCH(", ",F71)))</formula>
    </cfRule>
  </conditionalFormatting>
  <conditionalFormatting sqref="F73:F74">
    <cfRule type="containsText" dxfId="5" priority="6" stopIfTrue="1" operator="containsText" text=", ">
      <formula>NOT(ISERROR(SEARCH(", ",F73)))</formula>
    </cfRule>
  </conditionalFormatting>
  <conditionalFormatting sqref="F75:F76">
    <cfRule type="containsText" dxfId="4" priority="5" stopIfTrue="1" operator="containsText" text=", ">
      <formula>NOT(ISERROR(SEARCH(", ",F75)))</formula>
    </cfRule>
  </conditionalFormatting>
  <conditionalFormatting sqref="F77:F78">
    <cfRule type="containsText" dxfId="3" priority="4" stopIfTrue="1" operator="containsText" text=", ">
      <formula>NOT(ISERROR(SEARCH(", ",F77)))</formula>
    </cfRule>
  </conditionalFormatting>
  <conditionalFormatting sqref="F79:F80">
    <cfRule type="containsText" dxfId="2" priority="3" stopIfTrue="1" operator="containsText" text=", ">
      <formula>NOT(ISERROR(SEARCH(", ",F79)))</formula>
    </cfRule>
  </conditionalFormatting>
  <conditionalFormatting sqref="F81:F82">
    <cfRule type="containsText" dxfId="1" priority="2" stopIfTrue="1" operator="containsText" text=", ">
      <formula>NOT(ISERROR(SEARCH(", ",F81)))</formula>
    </cfRule>
  </conditionalFormatting>
  <conditionalFormatting sqref="F83">
    <cfRule type="containsText" dxfId="0" priority="1" stopIfTrue="1" operator="containsText" text=", ">
      <formula>NOT(ISERROR(SEARCH(", ",F83)))</formula>
    </cfRule>
  </conditionalFormatting>
  <printOptions horizontalCentered="1"/>
  <pageMargins left="0" right="0" top="0.25" bottom="0.25" header="0" footer="0"/>
  <pageSetup scale="83" fitToHeight="10" orientation="landscape" r:id="rId1"/>
  <headerFooter alignWithMargins="0">
    <oddFooter>Page &amp;P of &amp;N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0E963ECD142CD448D6D7B5449AB9689" ma:contentTypeVersion="1" ma:contentTypeDescription="Create a new document." ma:contentTypeScope="" ma:versionID="d295bf045b12d0824abb5e0e58104114">
  <xsd:schema xmlns:xsd="http://www.w3.org/2001/XMLSchema" xmlns:xs="http://www.w3.org/2001/XMLSchema" xmlns:p="http://schemas.microsoft.com/office/2006/metadata/properties" xmlns:ns2="d9f21157-7b79-4dec-b8fe-35b9a1102fa9" targetNamespace="http://schemas.microsoft.com/office/2006/metadata/properties" ma:root="true" ma:fieldsID="da4f38943e3cc4a148c9a7ac28cfcce0" ns2:_="">
    <xsd:import namespace="d9f21157-7b79-4dec-b8fe-35b9a1102fa9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9f21157-7b79-4dec-b8fe-35b9a1102fa9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3641958-6CCC-4F47-A9E3-617ACD5FCC7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9f21157-7b79-4dec-b8fe-35b9a1102fa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FDFD8539-5001-484C-947E-CAC13E5D5AD6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BOM Report</vt:lpstr>
      <vt:lpstr>'BOM Report'!Print_Area</vt:lpstr>
      <vt:lpstr>'BOM Report'!Print_Titles</vt:lpstr>
    </vt:vector>
  </TitlesOfParts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Gao, Daniel</cp:lastModifiedBy>
  <cp:lastPrinted>2008-09-09T17:29:39Z</cp:lastPrinted>
  <dcterms:created xsi:type="dcterms:W3CDTF">2000-10-27T00:30:29Z</dcterms:created>
  <dcterms:modified xsi:type="dcterms:W3CDTF">2024-07-09T17:04:58Z</dcterms:modified>
</cp:coreProperties>
</file>